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solis\Desktop\"/>
    </mc:Choice>
  </mc:AlternateContent>
  <bookViews>
    <workbookView xWindow="0" yWindow="0" windowWidth="15300" windowHeight="5925"/>
  </bookViews>
  <sheets>
    <sheet name="Introducción" sheetId="1" r:id="rId1"/>
    <sheet name="Mapa de Puntajes" sheetId="2" r:id="rId2"/>
    <sheet name="Puntajes" sheetId="3" r:id="rId3"/>
  </sheets>
  <definedNames>
    <definedName name="_xlnm._FilterDatabase" localSheetId="1" hidden="1">'Mapa de Puntajes'!$A$6:$AQ$1024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1012" i="2" l="1"/>
  <c r="AK1012" i="2"/>
  <c r="AJ1012" i="2"/>
  <c r="AD1012" i="2"/>
  <c r="AC1012" i="2"/>
  <c r="AB1012" i="2"/>
  <c r="V1012" i="2"/>
  <c r="U1012" i="2"/>
  <c r="T1012" i="2"/>
  <c r="N1012" i="2"/>
  <c r="L1012" i="2"/>
  <c r="M1012" i="2"/>
  <c r="AI999" i="2"/>
  <c r="AH999" i="2"/>
  <c r="AG999" i="2"/>
  <c r="AA999" i="2"/>
  <c r="Z999" i="2"/>
  <c r="Y999" i="2"/>
  <c r="S999" i="2"/>
  <c r="R999" i="2"/>
  <c r="Q999" i="2"/>
  <c r="AN992" i="2"/>
  <c r="AL992" i="2"/>
  <c r="AK992" i="2"/>
  <c r="AI992" i="2"/>
  <c r="AH992" i="2"/>
  <c r="AG992" i="2"/>
  <c r="AF992" i="2"/>
  <c r="AD992" i="2"/>
  <c r="AC992" i="2"/>
  <c r="AA992" i="2"/>
  <c r="Z992" i="2"/>
  <c r="Y992" i="2"/>
  <c r="X992" i="2"/>
  <c r="V992" i="2"/>
  <c r="U992" i="2"/>
  <c r="S992" i="2"/>
  <c r="R992" i="2"/>
  <c r="Q992" i="2"/>
  <c r="P992" i="2"/>
  <c r="N992" i="2"/>
  <c r="M992" i="2"/>
  <c r="K992" i="2"/>
  <c r="J992" i="2"/>
  <c r="I992" i="2"/>
  <c r="AJ981" i="2"/>
  <c r="AI981" i="2"/>
  <c r="AG981" i="2"/>
  <c r="AB981" i="2"/>
  <c r="AA981" i="2"/>
  <c r="Y981" i="2"/>
  <c r="T981" i="2"/>
  <c r="S981" i="2"/>
  <c r="Q981" i="2"/>
  <c r="L981" i="2"/>
  <c r="K981" i="2"/>
  <c r="AM979" i="2"/>
  <c r="AL979" i="2"/>
  <c r="AK979" i="2"/>
  <c r="AJ979" i="2"/>
  <c r="AI979" i="2"/>
  <c r="AH979" i="2"/>
  <c r="AG979" i="2"/>
  <c r="AF979" i="2"/>
  <c r="AE979" i="2"/>
  <c r="AD979" i="2"/>
  <c r="AC979" i="2"/>
  <c r="AB979" i="2"/>
  <c r="AA979" i="2"/>
  <c r="Z979" i="2"/>
  <c r="Y979" i="2"/>
  <c r="X979" i="2"/>
  <c r="W979" i="2"/>
  <c r="V979" i="2"/>
  <c r="U979" i="2"/>
  <c r="T979" i="2"/>
  <c r="S979" i="2"/>
  <c r="R979" i="2"/>
  <c r="Q979" i="2"/>
  <c r="P979" i="2"/>
  <c r="O979" i="2"/>
  <c r="N979" i="2"/>
  <c r="M979" i="2"/>
  <c r="L979" i="2"/>
  <c r="K979" i="2"/>
  <c r="J979" i="2"/>
  <c r="AN979" i="2"/>
  <c r="AL973" i="2"/>
  <c r="AK973" i="2"/>
  <c r="AJ973" i="2"/>
  <c r="AI973" i="2"/>
  <c r="AG973" i="2"/>
  <c r="AD973" i="2"/>
  <c r="AC973" i="2"/>
  <c r="AB973" i="2"/>
  <c r="AA973" i="2"/>
  <c r="Y973" i="2"/>
  <c r="V973" i="2"/>
  <c r="U973" i="2"/>
  <c r="T973" i="2"/>
  <c r="S973" i="2"/>
  <c r="Q973" i="2"/>
  <c r="N973" i="2"/>
  <c r="M973" i="2"/>
  <c r="L973" i="2"/>
  <c r="K973" i="2"/>
  <c r="AK965" i="2"/>
  <c r="AJ965" i="2"/>
  <c r="AI965" i="2"/>
  <c r="AG965" i="2"/>
  <c r="AC965" i="2"/>
  <c r="AB965" i="2"/>
  <c r="AA965" i="2"/>
  <c r="Y965" i="2"/>
  <c r="V965" i="2"/>
  <c r="U965" i="2"/>
  <c r="T965" i="2"/>
  <c r="S965" i="2"/>
  <c r="Q965" i="2"/>
  <c r="N965" i="2"/>
  <c r="M965" i="2"/>
  <c r="L965" i="2"/>
  <c r="K965" i="2"/>
  <c r="AL965" i="2"/>
  <c r="AD965" i="2"/>
  <c r="AM957" i="2"/>
  <c r="AK957" i="2"/>
  <c r="AK956" i="2" s="1"/>
  <c r="AI957" i="2"/>
  <c r="AI956" i="2" s="1"/>
  <c r="AG957" i="2"/>
  <c r="AE957" i="2"/>
  <c r="AC957" i="2"/>
  <c r="AC956" i="2" s="1"/>
  <c r="AB957" i="2"/>
  <c r="AA957" i="2"/>
  <c r="AA956" i="2" s="1"/>
  <c r="Y957" i="2"/>
  <c r="X957" i="2"/>
  <c r="W957" i="2"/>
  <c r="U957" i="2"/>
  <c r="T957" i="2"/>
  <c r="S957" i="2"/>
  <c r="S956" i="2" s="1"/>
  <c r="Q957" i="2"/>
  <c r="P957" i="2"/>
  <c r="O957" i="2"/>
  <c r="M957" i="2"/>
  <c r="K957" i="2"/>
  <c r="K956" i="2" s="1"/>
  <c r="AM951" i="2"/>
  <c r="AK951" i="2"/>
  <c r="AH951" i="2"/>
  <c r="AG951" i="2"/>
  <c r="AE951" i="2"/>
  <c r="AD951" i="2"/>
  <c r="AC951" i="2"/>
  <c r="Z951" i="2"/>
  <c r="Y951" i="2"/>
  <c r="W951" i="2"/>
  <c r="V951" i="2"/>
  <c r="U951" i="2"/>
  <c r="R951" i="2"/>
  <c r="Q951" i="2"/>
  <c r="O951" i="2"/>
  <c r="M951" i="2"/>
  <c r="J951" i="2"/>
  <c r="AM945" i="2"/>
  <c r="AK945" i="2"/>
  <c r="AJ945" i="2"/>
  <c r="AG945" i="2"/>
  <c r="AG944" i="2" s="1"/>
  <c r="AF945" i="2"/>
  <c r="AE945" i="2"/>
  <c r="AC945" i="2"/>
  <c r="AB945" i="2"/>
  <c r="Y945" i="2"/>
  <c r="Y944" i="2" s="1"/>
  <c r="X945" i="2"/>
  <c r="W945" i="2"/>
  <c r="U945" i="2"/>
  <c r="Q945" i="2"/>
  <c r="Q944" i="2" s="1"/>
  <c r="P945" i="2"/>
  <c r="O945" i="2"/>
  <c r="M945" i="2"/>
  <c r="AN945" i="2"/>
  <c r="AM941" i="2"/>
  <c r="AK941" i="2"/>
  <c r="AJ941" i="2"/>
  <c r="AI941" i="2"/>
  <c r="AH941" i="2"/>
  <c r="AG941" i="2"/>
  <c r="AE941" i="2"/>
  <c r="AC941" i="2"/>
  <c r="AB941" i="2"/>
  <c r="AA941" i="2"/>
  <c r="Z941" i="2"/>
  <c r="Y941" i="2"/>
  <c r="X941" i="2"/>
  <c r="W941" i="2"/>
  <c r="U941" i="2"/>
  <c r="S941" i="2"/>
  <c r="R941" i="2"/>
  <c r="Q941" i="2"/>
  <c r="P941" i="2"/>
  <c r="O941" i="2"/>
  <c r="M941" i="2"/>
  <c r="K941" i="2"/>
  <c r="J941" i="2"/>
  <c r="AN941" i="2"/>
  <c r="AF941" i="2"/>
  <c r="T941" i="2"/>
  <c r="L941" i="2"/>
  <c r="AN936" i="2"/>
  <c r="AM936" i="2"/>
  <c r="AL936" i="2"/>
  <c r="AJ936" i="2"/>
  <c r="AI936" i="2"/>
  <c r="AH936" i="2"/>
  <c r="AG936" i="2"/>
  <c r="AF936" i="2"/>
  <c r="AE936" i="2"/>
  <c r="AE935" i="2" s="1"/>
  <c r="AD936" i="2"/>
  <c r="AB936" i="2"/>
  <c r="Z936" i="2"/>
  <c r="Y936" i="2"/>
  <c r="X936" i="2"/>
  <c r="W936" i="2"/>
  <c r="W935" i="2" s="1"/>
  <c r="V936" i="2"/>
  <c r="T936" i="2"/>
  <c r="R936" i="2"/>
  <c r="P936" i="2"/>
  <c r="O936" i="2"/>
  <c r="N936" i="2"/>
  <c r="J936" i="2"/>
  <c r="I936" i="2"/>
  <c r="Q936" i="2"/>
  <c r="AN935" i="2"/>
  <c r="AJ915" i="2"/>
  <c r="AI915" i="2"/>
  <c r="AD915" i="2"/>
  <c r="AB915" i="2"/>
  <c r="AA915" i="2"/>
  <c r="V915" i="2"/>
  <c r="T915" i="2"/>
  <c r="S915" i="2"/>
  <c r="N915" i="2"/>
  <c r="L915" i="2"/>
  <c r="K915" i="2"/>
  <c r="AN902" i="2"/>
  <c r="AG902" i="2"/>
  <c r="AF902" i="2"/>
  <c r="AB902" i="2"/>
  <c r="Y902" i="2"/>
  <c r="X902" i="2"/>
  <c r="Q902" i="2"/>
  <c r="P902" i="2"/>
  <c r="AJ902" i="2"/>
  <c r="T902" i="2"/>
  <c r="AL880" i="2"/>
  <c r="AD880" i="2"/>
  <c r="V880" i="2"/>
  <c r="N880" i="2"/>
  <c r="AL868" i="2"/>
  <c r="AK868" i="2"/>
  <c r="AJ868" i="2"/>
  <c r="AI868" i="2"/>
  <c r="AD868" i="2"/>
  <c r="AC868" i="2"/>
  <c r="AB868" i="2"/>
  <c r="AA868" i="2"/>
  <c r="V868" i="2"/>
  <c r="U868" i="2"/>
  <c r="T868" i="2"/>
  <c r="S868" i="2"/>
  <c r="N868" i="2"/>
  <c r="M868" i="2"/>
  <c r="L868" i="2"/>
  <c r="AN864" i="2"/>
  <c r="AJ864" i="2"/>
  <c r="AI864" i="2"/>
  <c r="AH864" i="2"/>
  <c r="AG864" i="2"/>
  <c r="AF864" i="2"/>
  <c r="AB864" i="2"/>
  <c r="AA864" i="2"/>
  <c r="Z864" i="2"/>
  <c r="Y864" i="2"/>
  <c r="X864" i="2"/>
  <c r="T864" i="2"/>
  <c r="S864" i="2"/>
  <c r="R864" i="2"/>
  <c r="Q864" i="2"/>
  <c r="L864" i="2"/>
  <c r="K864" i="2"/>
  <c r="J864" i="2"/>
  <c r="AI860" i="2"/>
  <c r="AF860" i="2"/>
  <c r="AE860" i="2"/>
  <c r="AD860" i="2"/>
  <c r="AC860" i="2"/>
  <c r="AB860" i="2"/>
  <c r="AA860" i="2"/>
  <c r="X860" i="2"/>
  <c r="W860" i="2"/>
  <c r="U860" i="2"/>
  <c r="T860" i="2"/>
  <c r="S860" i="2"/>
  <c r="P860" i="2"/>
  <c r="O860" i="2"/>
  <c r="M860" i="2"/>
  <c r="L860" i="2"/>
  <c r="J860" i="2"/>
  <c r="AN860" i="2"/>
  <c r="AM860" i="2"/>
  <c r="AL860" i="2"/>
  <c r="AK860" i="2"/>
  <c r="AJ860" i="2"/>
  <c r="V860" i="2"/>
  <c r="N860" i="2"/>
  <c r="AL838" i="2"/>
  <c r="AK838" i="2"/>
  <c r="AJ838" i="2"/>
  <c r="AI838" i="2"/>
  <c r="AH838" i="2"/>
  <c r="AD838" i="2"/>
  <c r="AC838" i="2"/>
  <c r="AB838" i="2"/>
  <c r="AA838" i="2"/>
  <c r="Z838" i="2"/>
  <c r="V838" i="2"/>
  <c r="U838" i="2"/>
  <c r="T838" i="2"/>
  <c r="R838" i="2"/>
  <c r="N838" i="2"/>
  <c r="M838" i="2"/>
  <c r="L838" i="2"/>
  <c r="K838" i="2"/>
  <c r="J838" i="2"/>
  <c r="S838" i="2"/>
  <c r="AN833" i="2"/>
  <c r="AM833" i="2"/>
  <c r="AJ833" i="2"/>
  <c r="AI833" i="2"/>
  <c r="AG833" i="2"/>
  <c r="AF833" i="2"/>
  <c r="AE833" i="2"/>
  <c r="AB833" i="2"/>
  <c r="AA833" i="2"/>
  <c r="Y833" i="2"/>
  <c r="X833" i="2"/>
  <c r="W833" i="2"/>
  <c r="T833" i="2"/>
  <c r="S833" i="2"/>
  <c r="Q833" i="2"/>
  <c r="P833" i="2"/>
  <c r="O833" i="2"/>
  <c r="L833" i="2"/>
  <c r="K833" i="2"/>
  <c r="I833" i="2"/>
  <c r="AN826" i="2"/>
  <c r="AM826" i="2"/>
  <c r="AL826" i="2"/>
  <c r="AH826" i="2"/>
  <c r="AF826" i="2"/>
  <c r="AE826" i="2"/>
  <c r="AD826" i="2"/>
  <c r="Z826" i="2"/>
  <c r="X826" i="2"/>
  <c r="W826" i="2"/>
  <c r="V826" i="2"/>
  <c r="R826" i="2"/>
  <c r="P826" i="2"/>
  <c r="O826" i="2"/>
  <c r="N826" i="2"/>
  <c r="J826" i="2"/>
  <c r="AL822" i="2"/>
  <c r="AJ822" i="2"/>
  <c r="AI822" i="2"/>
  <c r="AH822" i="2"/>
  <c r="AF822" i="2"/>
  <c r="AE822" i="2"/>
  <c r="AD822" i="2"/>
  <c r="AB822" i="2"/>
  <c r="AA822" i="2"/>
  <c r="Z822" i="2"/>
  <c r="X822" i="2"/>
  <c r="W822" i="2"/>
  <c r="V822" i="2"/>
  <c r="T822" i="2"/>
  <c r="S822" i="2"/>
  <c r="R822" i="2"/>
  <c r="P822" i="2"/>
  <c r="O822" i="2"/>
  <c r="N822" i="2"/>
  <c r="K822" i="2"/>
  <c r="J822" i="2"/>
  <c r="AN822" i="2"/>
  <c r="AM822" i="2"/>
  <c r="L822" i="2"/>
  <c r="AM801" i="2"/>
  <c r="AI801" i="2"/>
  <c r="AE801" i="2"/>
  <c r="AA801" i="2"/>
  <c r="W801" i="2"/>
  <c r="S801" i="2"/>
  <c r="O801" i="2"/>
  <c r="K801" i="2"/>
  <c r="AN788" i="2"/>
  <c r="AL788" i="2"/>
  <c r="AK788" i="2"/>
  <c r="AJ788" i="2"/>
  <c r="AF788" i="2"/>
  <c r="AD788" i="2"/>
  <c r="AC788" i="2"/>
  <c r="AB788" i="2"/>
  <c r="X788" i="2"/>
  <c r="V788" i="2"/>
  <c r="U788" i="2"/>
  <c r="T788" i="2"/>
  <c r="P788" i="2"/>
  <c r="N788" i="2"/>
  <c r="L788" i="2"/>
  <c r="AJ776" i="2"/>
  <c r="AH776" i="2"/>
  <c r="AG776" i="2"/>
  <c r="AF776" i="2"/>
  <c r="AB776" i="2"/>
  <c r="Z776" i="2"/>
  <c r="Y776" i="2"/>
  <c r="X776" i="2"/>
  <c r="W776" i="2"/>
  <c r="T776" i="2"/>
  <c r="P776" i="2"/>
  <c r="L776" i="2"/>
  <c r="I776" i="2"/>
  <c r="AN776" i="2"/>
  <c r="AN764" i="2"/>
  <c r="AJ764" i="2"/>
  <c r="AG764" i="2"/>
  <c r="AF764" i="2"/>
  <c r="AB764" i="2"/>
  <c r="Y764" i="2"/>
  <c r="X764" i="2"/>
  <c r="T764" i="2"/>
  <c r="Q764" i="2"/>
  <c r="P764" i="2"/>
  <c r="L764" i="2"/>
  <c r="AG747" i="2"/>
  <c r="Y747" i="2"/>
  <c r="Q747" i="2"/>
  <c r="J747" i="2"/>
  <c r="AH747" i="2"/>
  <c r="Z747" i="2"/>
  <c r="R747" i="2"/>
  <c r="AI722" i="2"/>
  <c r="AH722" i="2"/>
  <c r="AA722" i="2"/>
  <c r="Z722" i="2"/>
  <c r="S722" i="2"/>
  <c r="R722" i="2"/>
  <c r="K722" i="2"/>
  <c r="AC712" i="2"/>
  <c r="U712" i="2"/>
  <c r="M712" i="2"/>
  <c r="AI698" i="2"/>
  <c r="AA698" i="2"/>
  <c r="S698" i="2"/>
  <c r="X669" i="2"/>
  <c r="AM661" i="2"/>
  <c r="AI661" i="2"/>
  <c r="AF661" i="2"/>
  <c r="AE661" i="2"/>
  <c r="AA661" i="2"/>
  <c r="X661" i="2"/>
  <c r="W661" i="2"/>
  <c r="S661" i="2"/>
  <c r="P661" i="2"/>
  <c r="O661" i="2"/>
  <c r="K661" i="2"/>
  <c r="AN661" i="2"/>
  <c r="AN650" i="2"/>
  <c r="AM650" i="2"/>
  <c r="AL650" i="2"/>
  <c r="AK650" i="2"/>
  <c r="AG650" i="2"/>
  <c r="AD650" i="2"/>
  <c r="AA650" i="2"/>
  <c r="X650" i="2"/>
  <c r="P650" i="2"/>
  <c r="O650" i="2"/>
  <c r="K650" i="2"/>
  <c r="AE650" i="2"/>
  <c r="W650" i="2"/>
  <c r="AJ640" i="2"/>
  <c r="AH640" i="2"/>
  <c r="AG640" i="2"/>
  <c r="AB640" i="2"/>
  <c r="Z640" i="2"/>
  <c r="Y640" i="2"/>
  <c r="T640" i="2"/>
  <c r="R640" i="2"/>
  <c r="Q640" i="2"/>
  <c r="L640" i="2"/>
  <c r="J640" i="2"/>
  <c r="X640" i="2"/>
  <c r="AJ630" i="2"/>
  <c r="AH630" i="2"/>
  <c r="AG630" i="2"/>
  <c r="AB630" i="2"/>
  <c r="Y630" i="2"/>
  <c r="T630" i="2"/>
  <c r="Q630" i="2"/>
  <c r="L630" i="2"/>
  <c r="AH616" i="2"/>
  <c r="Z616" i="2"/>
  <c r="R616" i="2"/>
  <c r="J616" i="2"/>
  <c r="P616" i="2"/>
  <c r="AM609" i="2"/>
  <c r="AL609" i="2"/>
  <c r="AI609" i="2"/>
  <c r="AG609" i="2"/>
  <c r="AE609" i="2"/>
  <c r="AD609" i="2"/>
  <c r="AA609" i="2"/>
  <c r="Y609" i="2"/>
  <c r="W609" i="2"/>
  <c r="V609" i="2"/>
  <c r="S609" i="2"/>
  <c r="Q609" i="2"/>
  <c r="O609" i="2"/>
  <c r="N609" i="2"/>
  <c r="K609" i="2"/>
  <c r="AM601" i="2"/>
  <c r="AL601" i="2"/>
  <c r="AG601" i="2"/>
  <c r="AD601" i="2"/>
  <c r="Y601" i="2"/>
  <c r="V601" i="2"/>
  <c r="R601" i="2"/>
  <c r="Q601" i="2"/>
  <c r="N601" i="2"/>
  <c r="J601" i="2"/>
  <c r="AE596" i="2"/>
  <c r="AM592" i="2"/>
  <c r="AJ592" i="2"/>
  <c r="AI592" i="2"/>
  <c r="AH592" i="2"/>
  <c r="AF592" i="2"/>
  <c r="AE592" i="2"/>
  <c r="AB592" i="2"/>
  <c r="AA592" i="2"/>
  <c r="Z592" i="2"/>
  <c r="W592" i="2"/>
  <c r="T592" i="2"/>
  <c r="S592" i="2"/>
  <c r="R592" i="2"/>
  <c r="P592" i="2"/>
  <c r="O592" i="2"/>
  <c r="L592" i="2"/>
  <c r="K592" i="2"/>
  <c r="AM587" i="2"/>
  <c r="AK587" i="2"/>
  <c r="AJ587" i="2"/>
  <c r="AG587" i="2"/>
  <c r="AF587" i="2"/>
  <c r="AE587" i="2"/>
  <c r="AC587" i="2"/>
  <c r="AB587" i="2"/>
  <c r="Y587" i="2"/>
  <c r="X587" i="2"/>
  <c r="W587" i="2"/>
  <c r="U587" i="2"/>
  <c r="T587" i="2"/>
  <c r="Q587" i="2"/>
  <c r="P587" i="2"/>
  <c r="O587" i="2"/>
  <c r="N587" i="2"/>
  <c r="M587" i="2"/>
  <c r="L587" i="2"/>
  <c r="AN587" i="2"/>
  <c r="AL587" i="2"/>
  <c r="AK581" i="2"/>
  <c r="AJ581" i="2"/>
  <c r="AI581" i="2"/>
  <c r="AH581" i="2"/>
  <c r="AB581" i="2"/>
  <c r="AA581" i="2"/>
  <c r="Z581" i="2"/>
  <c r="T581" i="2"/>
  <c r="S581" i="2"/>
  <c r="R581" i="2"/>
  <c r="L581" i="2"/>
  <c r="K581" i="2"/>
  <c r="AM578" i="2"/>
  <c r="AL578" i="2"/>
  <c r="AK578" i="2"/>
  <c r="AJ578" i="2"/>
  <c r="AI578" i="2"/>
  <c r="AH578" i="2"/>
  <c r="AG578" i="2"/>
  <c r="AF578" i="2"/>
  <c r="AE578" i="2"/>
  <c r="AD578" i="2"/>
  <c r="AC578" i="2"/>
  <c r="AB578" i="2"/>
  <c r="AA578" i="2"/>
  <c r="Z578" i="2"/>
  <c r="Y578" i="2"/>
  <c r="W578" i="2"/>
  <c r="V578" i="2"/>
  <c r="U578" i="2"/>
  <c r="T578" i="2"/>
  <c r="S578" i="2"/>
  <c r="R578" i="2"/>
  <c r="Q578" i="2"/>
  <c r="P578" i="2"/>
  <c r="O578" i="2"/>
  <c r="N578" i="2"/>
  <c r="M578" i="2"/>
  <c r="L578" i="2"/>
  <c r="K578" i="2"/>
  <c r="J578" i="2"/>
  <c r="I578" i="2"/>
  <c r="AN578" i="2"/>
  <c r="X578" i="2"/>
  <c r="AN553" i="2"/>
  <c r="AJ553" i="2"/>
  <c r="AI553" i="2"/>
  <c r="AF553" i="2"/>
  <c r="AB553" i="2"/>
  <c r="AA553" i="2"/>
  <c r="X553" i="2"/>
  <c r="T553" i="2"/>
  <c r="S553" i="2"/>
  <c r="P553" i="2"/>
  <c r="L553" i="2"/>
  <c r="K553" i="2"/>
  <c r="AN549" i="2"/>
  <c r="AM549" i="2"/>
  <c r="AK549" i="2"/>
  <c r="AJ549" i="2"/>
  <c r="AJ548" i="2" s="1"/>
  <c r="AH549" i="2"/>
  <c r="AG549" i="2"/>
  <c r="AF549" i="2"/>
  <c r="AE549" i="2"/>
  <c r="AC549" i="2"/>
  <c r="AB549" i="2"/>
  <c r="AB548" i="2" s="1"/>
  <c r="Z549" i="2"/>
  <c r="Y549" i="2"/>
  <c r="X549" i="2"/>
  <c r="W549" i="2"/>
  <c r="U549" i="2"/>
  <c r="T549" i="2"/>
  <c r="T548" i="2" s="1"/>
  <c r="R549" i="2"/>
  <c r="Q549" i="2"/>
  <c r="P549" i="2"/>
  <c r="O549" i="2"/>
  <c r="M549" i="2"/>
  <c r="J549" i="2"/>
  <c r="AM531" i="2"/>
  <c r="AJ531" i="2"/>
  <c r="AH531" i="2"/>
  <c r="AG531" i="2"/>
  <c r="AE531" i="2"/>
  <c r="AB531" i="2"/>
  <c r="Z531" i="2"/>
  <c r="Y531" i="2"/>
  <c r="W531" i="2"/>
  <c r="T531" i="2"/>
  <c r="R531" i="2"/>
  <c r="Q531" i="2"/>
  <c r="O531" i="2"/>
  <c r="L531" i="2"/>
  <c r="J531" i="2"/>
  <c r="AL524" i="2"/>
  <c r="AK524" i="2"/>
  <c r="AI524" i="2"/>
  <c r="AG524" i="2"/>
  <c r="AD524" i="2"/>
  <c r="AC524" i="2"/>
  <c r="AA524" i="2"/>
  <c r="Y524" i="2"/>
  <c r="V524" i="2"/>
  <c r="U524" i="2"/>
  <c r="S524" i="2"/>
  <c r="Q524" i="2"/>
  <c r="M524" i="2"/>
  <c r="K524" i="2"/>
  <c r="N524" i="2"/>
  <c r="AN521" i="2"/>
  <c r="AL521" i="2"/>
  <c r="AK521" i="2"/>
  <c r="AJ521" i="2"/>
  <c r="AI521" i="2"/>
  <c r="AG521" i="2"/>
  <c r="AF521" i="2"/>
  <c r="AD521" i="2"/>
  <c r="AB521" i="2"/>
  <c r="AA521" i="2"/>
  <c r="Y521" i="2"/>
  <c r="X521" i="2"/>
  <c r="V521" i="2"/>
  <c r="U521" i="2"/>
  <c r="T521" i="2"/>
  <c r="S521" i="2"/>
  <c r="Q521" i="2"/>
  <c r="P521" i="2"/>
  <c r="N521" i="2"/>
  <c r="M521" i="2"/>
  <c r="L521" i="2"/>
  <c r="K521" i="2"/>
  <c r="AC521" i="2"/>
  <c r="AC504" i="2"/>
  <c r="U504" i="2"/>
  <c r="M504" i="2"/>
  <c r="AL489" i="2"/>
  <c r="AK489" i="2"/>
  <c r="AJ489" i="2"/>
  <c r="AI489" i="2"/>
  <c r="AD489" i="2"/>
  <c r="AA489" i="2"/>
  <c r="V489" i="2"/>
  <c r="U489" i="2"/>
  <c r="T489" i="2"/>
  <c r="S489" i="2"/>
  <c r="N489" i="2"/>
  <c r="L489" i="2"/>
  <c r="K489" i="2"/>
  <c r="AN484" i="2"/>
  <c r="AL484" i="2"/>
  <c r="AL483" i="2" s="1"/>
  <c r="AK484" i="2"/>
  <c r="AJ484" i="2"/>
  <c r="AH484" i="2"/>
  <c r="AG484" i="2"/>
  <c r="AF484" i="2"/>
  <c r="AD484" i="2"/>
  <c r="AD483" i="2" s="1"/>
  <c r="AC484" i="2"/>
  <c r="AB484" i="2"/>
  <c r="Y484" i="2"/>
  <c r="X484" i="2"/>
  <c r="U484" i="2"/>
  <c r="T484" i="2"/>
  <c r="P484" i="2"/>
  <c r="M484" i="2"/>
  <c r="L484" i="2"/>
  <c r="I484" i="2"/>
  <c r="N484" i="2"/>
  <c r="N483" i="2" s="1"/>
  <c r="AM480" i="2"/>
  <c r="AK480" i="2"/>
  <c r="AJ480" i="2"/>
  <c r="AI480" i="2"/>
  <c r="AH480" i="2"/>
  <c r="AG480" i="2"/>
  <c r="AE480" i="2"/>
  <c r="AC480" i="2"/>
  <c r="AB480" i="2"/>
  <c r="AA480" i="2"/>
  <c r="Z480" i="2"/>
  <c r="Y480" i="2"/>
  <c r="X480" i="2"/>
  <c r="W480" i="2"/>
  <c r="U480" i="2"/>
  <c r="T480" i="2"/>
  <c r="S480" i="2"/>
  <c r="R480" i="2"/>
  <c r="Q480" i="2"/>
  <c r="P480" i="2"/>
  <c r="O480" i="2"/>
  <c r="N480" i="2"/>
  <c r="M480" i="2"/>
  <c r="L480" i="2"/>
  <c r="K480" i="2"/>
  <c r="J480" i="2"/>
  <c r="AN480" i="2"/>
  <c r="AM478" i="2"/>
  <c r="AL478" i="2"/>
  <c r="AK478" i="2"/>
  <c r="AJ478" i="2"/>
  <c r="AI478" i="2"/>
  <c r="AH478" i="2"/>
  <c r="AG478" i="2"/>
  <c r="AF478" i="2"/>
  <c r="AE478" i="2"/>
  <c r="AD478" i="2"/>
  <c r="AC478" i="2"/>
  <c r="AB478" i="2"/>
  <c r="AA478" i="2"/>
  <c r="Z478" i="2"/>
  <c r="Y478" i="2"/>
  <c r="X478" i="2"/>
  <c r="W478" i="2"/>
  <c r="V478" i="2"/>
  <c r="U478" i="2"/>
  <c r="T478" i="2"/>
  <c r="S478" i="2"/>
  <c r="R478" i="2"/>
  <c r="Q478" i="2"/>
  <c r="P478" i="2"/>
  <c r="O478" i="2"/>
  <c r="N478" i="2"/>
  <c r="M478" i="2"/>
  <c r="L478" i="2"/>
  <c r="J478" i="2"/>
  <c r="I478" i="2"/>
  <c r="AN478" i="2"/>
  <c r="AN471" i="2"/>
  <c r="AM471" i="2"/>
  <c r="AL471" i="2"/>
  <c r="AK471" i="2"/>
  <c r="AJ471" i="2"/>
  <c r="AI471" i="2"/>
  <c r="AG471" i="2"/>
  <c r="AF471" i="2"/>
  <c r="AE471" i="2"/>
  <c r="AD471" i="2"/>
  <c r="AC471" i="2"/>
  <c r="AB471" i="2"/>
  <c r="AA471" i="2"/>
  <c r="X471" i="2"/>
  <c r="U471" i="2"/>
  <c r="T471" i="2"/>
  <c r="S471" i="2"/>
  <c r="Q471" i="2"/>
  <c r="P471" i="2"/>
  <c r="O471" i="2"/>
  <c r="N471" i="2"/>
  <c r="M471" i="2"/>
  <c r="L471" i="2"/>
  <c r="K471" i="2"/>
  <c r="W471" i="2"/>
  <c r="V471" i="2"/>
  <c r="AM465" i="2"/>
  <c r="AL465" i="2"/>
  <c r="AI465" i="2"/>
  <c r="AH465" i="2"/>
  <c r="AG465" i="2"/>
  <c r="AE465" i="2"/>
  <c r="AD465" i="2"/>
  <c r="AA465" i="2"/>
  <c r="Z465" i="2"/>
  <c r="Y465" i="2"/>
  <c r="V465" i="2"/>
  <c r="S465" i="2"/>
  <c r="R465" i="2"/>
  <c r="Q465" i="2"/>
  <c r="N465" i="2"/>
  <c r="L465" i="2"/>
  <c r="K465" i="2"/>
  <c r="J465" i="2"/>
  <c r="AJ465" i="2"/>
  <c r="AB465" i="2"/>
  <c r="T465" i="2"/>
  <c r="AM462" i="2"/>
  <c r="AL462" i="2"/>
  <c r="AK462" i="2"/>
  <c r="AJ462" i="2"/>
  <c r="AH462" i="2"/>
  <c r="AG462" i="2"/>
  <c r="AF462" i="2"/>
  <c r="AE462" i="2"/>
  <c r="AD462" i="2"/>
  <c r="AC462" i="2"/>
  <c r="AB462" i="2"/>
  <c r="Z462" i="2"/>
  <c r="Y462" i="2"/>
  <c r="X462" i="2"/>
  <c r="W462" i="2"/>
  <c r="V462" i="2"/>
  <c r="U462" i="2"/>
  <c r="T462" i="2"/>
  <c r="R462" i="2"/>
  <c r="Q462" i="2"/>
  <c r="P462" i="2"/>
  <c r="O462" i="2"/>
  <c r="N462" i="2"/>
  <c r="M462" i="2"/>
  <c r="L462" i="2"/>
  <c r="J462" i="2"/>
  <c r="AN462" i="2"/>
  <c r="AM457" i="2"/>
  <c r="AL457" i="2"/>
  <c r="AK457" i="2"/>
  <c r="AJ457" i="2"/>
  <c r="AI457" i="2"/>
  <c r="AH457" i="2"/>
  <c r="AG457" i="2"/>
  <c r="AE457" i="2"/>
  <c r="AD457" i="2"/>
  <c r="AC457" i="2"/>
  <c r="AB457" i="2"/>
  <c r="AA457" i="2"/>
  <c r="Z457" i="2"/>
  <c r="Y457" i="2"/>
  <c r="W457" i="2"/>
  <c r="V457" i="2"/>
  <c r="U457" i="2"/>
  <c r="T457" i="2"/>
  <c r="S457" i="2"/>
  <c r="R457" i="2"/>
  <c r="Q457" i="2"/>
  <c r="O457" i="2"/>
  <c r="N457" i="2"/>
  <c r="M457" i="2"/>
  <c r="L457" i="2"/>
  <c r="K457" i="2"/>
  <c r="J457" i="2"/>
  <c r="AM453" i="2"/>
  <c r="AL453" i="2"/>
  <c r="AK453" i="2"/>
  <c r="AI453" i="2"/>
  <c r="AH453" i="2"/>
  <c r="AG453" i="2"/>
  <c r="AF453" i="2"/>
  <c r="AD453" i="2"/>
  <c r="AC453" i="2"/>
  <c r="AA453" i="2"/>
  <c r="Z453" i="2"/>
  <c r="Y453" i="2"/>
  <c r="X453" i="2"/>
  <c r="W453" i="2"/>
  <c r="V453" i="2"/>
  <c r="U453" i="2"/>
  <c r="S453" i="2"/>
  <c r="R453" i="2"/>
  <c r="Q453" i="2"/>
  <c r="P453" i="2"/>
  <c r="O453" i="2"/>
  <c r="N453" i="2"/>
  <c r="K453" i="2"/>
  <c r="J453" i="2"/>
  <c r="I453" i="2"/>
  <c r="AN453" i="2"/>
  <c r="AN447" i="2"/>
  <c r="AL447" i="2"/>
  <c r="AK447" i="2"/>
  <c r="AJ447" i="2"/>
  <c r="AI447" i="2"/>
  <c r="AG447" i="2"/>
  <c r="AF447" i="2"/>
  <c r="AD447" i="2"/>
  <c r="AC447" i="2"/>
  <c r="AB447" i="2"/>
  <c r="AA447" i="2"/>
  <c r="Y447" i="2"/>
  <c r="X447" i="2"/>
  <c r="V447" i="2"/>
  <c r="U447" i="2"/>
  <c r="T447" i="2"/>
  <c r="S447" i="2"/>
  <c r="Q447" i="2"/>
  <c r="P447" i="2"/>
  <c r="N447" i="2"/>
  <c r="M447" i="2"/>
  <c r="L447" i="2"/>
  <c r="K447" i="2"/>
  <c r="AN437" i="2"/>
  <c r="AL437" i="2"/>
  <c r="AK437" i="2"/>
  <c r="AJ437" i="2"/>
  <c r="AI437" i="2"/>
  <c r="AH437" i="2"/>
  <c r="AF437" i="2"/>
  <c r="AC437" i="2"/>
  <c r="AB437" i="2"/>
  <c r="AA437" i="2"/>
  <c r="Z437" i="2"/>
  <c r="Y437" i="2"/>
  <c r="X437" i="2"/>
  <c r="U437" i="2"/>
  <c r="T437" i="2"/>
  <c r="S437" i="2"/>
  <c r="R437" i="2"/>
  <c r="P437" i="2"/>
  <c r="N437" i="2"/>
  <c r="M437" i="2"/>
  <c r="L437" i="2"/>
  <c r="K437" i="2"/>
  <c r="J437" i="2"/>
  <c r="AD437" i="2"/>
  <c r="V437" i="2"/>
  <c r="AN434" i="2"/>
  <c r="AM434" i="2"/>
  <c r="AL434" i="2"/>
  <c r="AK434" i="2"/>
  <c r="AJ434" i="2"/>
  <c r="AI434" i="2"/>
  <c r="AH434" i="2"/>
  <c r="AG434" i="2"/>
  <c r="AF434" i="2"/>
  <c r="AE434" i="2"/>
  <c r="AD434" i="2"/>
  <c r="AC434" i="2"/>
  <c r="AB434" i="2"/>
  <c r="AA434" i="2"/>
  <c r="Z434" i="2"/>
  <c r="Y434" i="2"/>
  <c r="X434" i="2"/>
  <c r="W434" i="2"/>
  <c r="V434" i="2"/>
  <c r="U434" i="2"/>
  <c r="T434" i="2"/>
  <c r="S434" i="2"/>
  <c r="R434" i="2"/>
  <c r="Q434" i="2"/>
  <c r="P434" i="2"/>
  <c r="N434" i="2"/>
  <c r="M434" i="2"/>
  <c r="L434" i="2"/>
  <c r="K434" i="2"/>
  <c r="AM431" i="2"/>
  <c r="AL431" i="2"/>
  <c r="AK431" i="2"/>
  <c r="AJ431" i="2"/>
  <c r="AI431" i="2"/>
  <c r="AH431" i="2"/>
  <c r="AG431" i="2"/>
  <c r="AE431" i="2"/>
  <c r="AD431" i="2"/>
  <c r="AC431" i="2"/>
  <c r="AB431" i="2"/>
  <c r="AA431" i="2"/>
  <c r="Z431" i="2"/>
  <c r="Y431" i="2"/>
  <c r="W431" i="2"/>
  <c r="V431" i="2"/>
  <c r="U431" i="2"/>
  <c r="T431" i="2"/>
  <c r="S431" i="2"/>
  <c r="R431" i="2"/>
  <c r="Q431" i="2"/>
  <c r="O431" i="2"/>
  <c r="N431" i="2"/>
  <c r="M431" i="2"/>
  <c r="L431" i="2"/>
  <c r="K431" i="2"/>
  <c r="J431" i="2"/>
  <c r="AN428" i="2"/>
  <c r="AM428" i="2"/>
  <c r="AK428" i="2"/>
  <c r="AJ428" i="2"/>
  <c r="AI428" i="2"/>
  <c r="AH428" i="2"/>
  <c r="AG428" i="2"/>
  <c r="AF428" i="2"/>
  <c r="AE428" i="2"/>
  <c r="AD428" i="2"/>
  <c r="AC428" i="2"/>
  <c r="AB428" i="2"/>
  <c r="AA428" i="2"/>
  <c r="Z428" i="2"/>
  <c r="Y428" i="2"/>
  <c r="X428" i="2"/>
  <c r="W428" i="2"/>
  <c r="V428" i="2"/>
  <c r="U428" i="2"/>
  <c r="T428" i="2"/>
  <c r="S428" i="2"/>
  <c r="R428" i="2"/>
  <c r="Q428" i="2"/>
  <c r="P428" i="2"/>
  <c r="O428" i="2"/>
  <c r="N428" i="2"/>
  <c r="M428" i="2"/>
  <c r="K428" i="2"/>
  <c r="J428" i="2"/>
  <c r="AL428" i="2"/>
  <c r="AK419" i="2"/>
  <c r="AJ419" i="2"/>
  <c r="AD419" i="2"/>
  <c r="AC419" i="2"/>
  <c r="AB419" i="2"/>
  <c r="U419" i="2"/>
  <c r="T419" i="2"/>
  <c r="L419" i="2"/>
  <c r="AN416" i="2"/>
  <c r="AM416" i="2"/>
  <c r="AL416" i="2"/>
  <c r="AK416" i="2"/>
  <c r="AJ416" i="2"/>
  <c r="AI416" i="2"/>
  <c r="AH416" i="2"/>
  <c r="AG416" i="2"/>
  <c r="AF416" i="2"/>
  <c r="AE416" i="2"/>
  <c r="AD416" i="2"/>
  <c r="AC416" i="2"/>
  <c r="AB416" i="2"/>
  <c r="AA416" i="2"/>
  <c r="Z416" i="2"/>
  <c r="Y416" i="2"/>
  <c r="X416" i="2"/>
  <c r="W416" i="2"/>
  <c r="V416" i="2"/>
  <c r="U416" i="2"/>
  <c r="T416" i="2"/>
  <c r="S416" i="2"/>
  <c r="R416" i="2"/>
  <c r="Q416" i="2"/>
  <c r="P416" i="2"/>
  <c r="O416" i="2"/>
  <c r="N416" i="2"/>
  <c r="M416" i="2"/>
  <c r="L416" i="2"/>
  <c r="K416" i="2"/>
  <c r="J416" i="2"/>
  <c r="AN409" i="2"/>
  <c r="AM409" i="2"/>
  <c r="AL409" i="2"/>
  <c r="AH409" i="2"/>
  <c r="AG409" i="2"/>
  <c r="AF409" i="2"/>
  <c r="AE409" i="2"/>
  <c r="AD409" i="2"/>
  <c r="Z409" i="2"/>
  <c r="Y409" i="2"/>
  <c r="X409" i="2"/>
  <c r="W409" i="2"/>
  <c r="V409" i="2"/>
  <c r="R409" i="2"/>
  <c r="Q409" i="2"/>
  <c r="P409" i="2"/>
  <c r="P408" i="2" s="1"/>
  <c r="N409" i="2"/>
  <c r="J409" i="2"/>
  <c r="I409" i="2"/>
  <c r="AH389" i="2"/>
  <c r="AN376" i="2"/>
  <c r="AI376" i="2"/>
  <c r="AG376" i="2"/>
  <c r="AF376" i="2"/>
  <c r="AA376" i="2"/>
  <c r="Y376" i="2"/>
  <c r="X376" i="2"/>
  <c r="S376" i="2"/>
  <c r="Q376" i="2"/>
  <c r="P376" i="2"/>
  <c r="K376" i="2"/>
  <c r="AG354" i="2"/>
  <c r="Y354" i="2"/>
  <c r="U354" i="2"/>
  <c r="Q354" i="2"/>
  <c r="M354" i="2"/>
  <c r="AK342" i="2"/>
  <c r="AI342" i="2"/>
  <c r="AH342" i="2"/>
  <c r="AC342" i="2"/>
  <c r="AA342" i="2"/>
  <c r="Z342" i="2"/>
  <c r="U342" i="2"/>
  <c r="R342" i="2"/>
  <c r="M342" i="2"/>
  <c r="K342" i="2"/>
  <c r="AM338" i="2"/>
  <c r="AL338" i="2"/>
  <c r="AI338" i="2"/>
  <c r="AH338" i="2"/>
  <c r="AG338" i="2"/>
  <c r="AE338" i="2"/>
  <c r="AD338" i="2"/>
  <c r="AA338" i="2"/>
  <c r="Z338" i="2"/>
  <c r="Y338" i="2"/>
  <c r="W338" i="2"/>
  <c r="V338" i="2"/>
  <c r="S338" i="2"/>
  <c r="R338" i="2"/>
  <c r="Q338" i="2"/>
  <c r="O338" i="2"/>
  <c r="N338" i="2"/>
  <c r="L338" i="2"/>
  <c r="K338" i="2"/>
  <c r="J338" i="2"/>
  <c r="AM334" i="2"/>
  <c r="AL334" i="2"/>
  <c r="AK334" i="2"/>
  <c r="AI334" i="2"/>
  <c r="AH334" i="2"/>
  <c r="AE334" i="2"/>
  <c r="AD334" i="2"/>
  <c r="AC334" i="2"/>
  <c r="AA334" i="2"/>
  <c r="Z334" i="2"/>
  <c r="W334" i="2"/>
  <c r="V334" i="2"/>
  <c r="U334" i="2"/>
  <c r="S334" i="2"/>
  <c r="R334" i="2"/>
  <c r="P334" i="2"/>
  <c r="O334" i="2"/>
  <c r="N334" i="2"/>
  <c r="M334" i="2"/>
  <c r="K334" i="2"/>
  <c r="AN328" i="2"/>
  <c r="AL328" i="2"/>
  <c r="AK328" i="2"/>
  <c r="AJ328" i="2"/>
  <c r="AI328" i="2"/>
  <c r="AG328" i="2"/>
  <c r="AF328" i="2"/>
  <c r="AD328" i="2"/>
  <c r="AB328" i="2"/>
  <c r="AA328" i="2"/>
  <c r="Y328" i="2"/>
  <c r="X328" i="2"/>
  <c r="V328" i="2"/>
  <c r="U328" i="2"/>
  <c r="T328" i="2"/>
  <c r="S328" i="2"/>
  <c r="Q328" i="2"/>
  <c r="P328" i="2"/>
  <c r="N328" i="2"/>
  <c r="M328" i="2"/>
  <c r="L328" i="2"/>
  <c r="K328" i="2"/>
  <c r="AC328" i="2"/>
  <c r="AM324" i="2"/>
  <c r="AK324" i="2"/>
  <c r="AJ324" i="2"/>
  <c r="AG324" i="2"/>
  <c r="AF324" i="2"/>
  <c r="AE324" i="2"/>
  <c r="AC324" i="2"/>
  <c r="AB324" i="2"/>
  <c r="Y324" i="2"/>
  <c r="X324" i="2"/>
  <c r="W324" i="2"/>
  <c r="U324" i="2"/>
  <c r="T324" i="2"/>
  <c r="Q324" i="2"/>
  <c r="P324" i="2"/>
  <c r="O324" i="2"/>
  <c r="M324" i="2"/>
  <c r="J324" i="2"/>
  <c r="AN324" i="2"/>
  <c r="AL317" i="2"/>
  <c r="AG317" i="2"/>
  <c r="AD317" i="2"/>
  <c r="Y317" i="2"/>
  <c r="V317" i="2"/>
  <c r="Q317" i="2"/>
  <c r="N317" i="2"/>
  <c r="AB317" i="2"/>
  <c r="AM311" i="2"/>
  <c r="AJ311" i="2"/>
  <c r="AH311" i="2"/>
  <c r="AG311" i="2"/>
  <c r="AE311" i="2"/>
  <c r="AB311" i="2"/>
  <c r="Y311" i="2"/>
  <c r="W311" i="2"/>
  <c r="T311" i="2"/>
  <c r="R311" i="2"/>
  <c r="Q311" i="2"/>
  <c r="O311" i="2"/>
  <c r="L311" i="2"/>
  <c r="J311" i="2"/>
  <c r="Z311" i="2"/>
  <c r="AL306" i="2"/>
  <c r="AK306" i="2"/>
  <c r="AJ306" i="2"/>
  <c r="AH306" i="2"/>
  <c r="AG306" i="2"/>
  <c r="AF306" i="2"/>
  <c r="AD306" i="2"/>
  <c r="AC306" i="2"/>
  <c r="AB306" i="2"/>
  <c r="Z306" i="2"/>
  <c r="Y306" i="2"/>
  <c r="X306" i="2"/>
  <c r="V306" i="2"/>
  <c r="U306" i="2"/>
  <c r="T306" i="2"/>
  <c r="S306" i="2"/>
  <c r="R306" i="2"/>
  <c r="Q306" i="2"/>
  <c r="P306" i="2"/>
  <c r="N306" i="2"/>
  <c r="M306" i="2"/>
  <c r="L306" i="2"/>
  <c r="K306" i="2"/>
  <c r="I306" i="2"/>
  <c r="AN301" i="2"/>
  <c r="AL301" i="2"/>
  <c r="AK301" i="2"/>
  <c r="AG301" i="2"/>
  <c r="AF301" i="2"/>
  <c r="AD301" i="2"/>
  <c r="AC301" i="2"/>
  <c r="Y301" i="2"/>
  <c r="X301" i="2"/>
  <c r="V301" i="2"/>
  <c r="U301" i="2"/>
  <c r="S301" i="2"/>
  <c r="Q301" i="2"/>
  <c r="P301" i="2"/>
  <c r="N301" i="2"/>
  <c r="K301" i="2"/>
  <c r="AL296" i="2"/>
  <c r="AK296" i="2"/>
  <c r="AI296" i="2"/>
  <c r="AH296" i="2"/>
  <c r="AD296" i="2"/>
  <c r="AC296" i="2"/>
  <c r="AA296" i="2"/>
  <c r="Z296" i="2"/>
  <c r="V296" i="2"/>
  <c r="U296" i="2"/>
  <c r="S296" i="2"/>
  <c r="R296" i="2"/>
  <c r="N296" i="2"/>
  <c r="M296" i="2"/>
  <c r="K296" i="2"/>
  <c r="AM291" i="2"/>
  <c r="AH291" i="2"/>
  <c r="AF291" i="2"/>
  <c r="AE291" i="2"/>
  <c r="AA291" i="2"/>
  <c r="Z291" i="2"/>
  <c r="X291" i="2"/>
  <c r="W291" i="2"/>
  <c r="U291" i="2"/>
  <c r="S291" i="2"/>
  <c r="R291" i="2"/>
  <c r="P291" i="2"/>
  <c r="O291" i="2"/>
  <c r="M291" i="2"/>
  <c r="K291" i="2"/>
  <c r="J291" i="2"/>
  <c r="AN291" i="2"/>
  <c r="AI291" i="2"/>
  <c r="AE284" i="2"/>
  <c r="W284" i="2"/>
  <c r="AJ273" i="2"/>
  <c r="AH273" i="2"/>
  <c r="AG273" i="2"/>
  <c r="AB273" i="2"/>
  <c r="Y273" i="2"/>
  <c r="T273" i="2"/>
  <c r="Q273" i="2"/>
  <c r="L273" i="2"/>
  <c r="AI255" i="2"/>
  <c r="AA255" i="2"/>
  <c r="AN251" i="2"/>
  <c r="AM251" i="2"/>
  <c r="AL251" i="2"/>
  <c r="AK251" i="2"/>
  <c r="AJ251" i="2"/>
  <c r="AI251" i="2"/>
  <c r="AH251" i="2"/>
  <c r="AG251" i="2"/>
  <c r="AF251" i="2"/>
  <c r="AE251" i="2"/>
  <c r="AD251" i="2"/>
  <c r="AC251" i="2"/>
  <c r="AB251" i="2"/>
  <c r="AA251" i="2"/>
  <c r="Z251" i="2"/>
  <c r="Y251" i="2"/>
  <c r="X251" i="2"/>
  <c r="W251" i="2"/>
  <c r="V251" i="2"/>
  <c r="U251" i="2"/>
  <c r="T251" i="2"/>
  <c r="S251" i="2"/>
  <c r="R251" i="2"/>
  <c r="Q251" i="2"/>
  <c r="P251" i="2"/>
  <c r="O251" i="2"/>
  <c r="N251" i="2"/>
  <c r="M251" i="2"/>
  <c r="L251" i="2"/>
  <c r="K251" i="2"/>
  <c r="J251" i="2"/>
  <c r="AM249" i="2"/>
  <c r="AL249" i="2"/>
  <c r="AK249" i="2"/>
  <c r="AJ249" i="2"/>
  <c r="AI249" i="2"/>
  <c r="AH249" i="2"/>
  <c r="AG249" i="2"/>
  <c r="AF249" i="2"/>
  <c r="AE249" i="2"/>
  <c r="AD249" i="2"/>
  <c r="AC249" i="2"/>
  <c r="AB249" i="2"/>
  <c r="AA249" i="2"/>
  <c r="Z249" i="2"/>
  <c r="Y249" i="2"/>
  <c r="X249" i="2"/>
  <c r="W249" i="2"/>
  <c r="V249" i="2"/>
  <c r="U249" i="2"/>
  <c r="T249" i="2"/>
  <c r="S249" i="2"/>
  <c r="R249" i="2"/>
  <c r="Q249" i="2"/>
  <c r="P249" i="2"/>
  <c r="O249" i="2"/>
  <c r="N249" i="2"/>
  <c r="M249" i="2"/>
  <c r="L249" i="2"/>
  <c r="K249" i="2"/>
  <c r="J249" i="2"/>
  <c r="AN249" i="2"/>
  <c r="AN242" i="2"/>
  <c r="AL242" i="2"/>
  <c r="AI242" i="2"/>
  <c r="AH242" i="2"/>
  <c r="AG242" i="2"/>
  <c r="AF242" i="2"/>
  <c r="AD242" i="2"/>
  <c r="AA242" i="2"/>
  <c r="Z242" i="2"/>
  <c r="Y242" i="2"/>
  <c r="X242" i="2"/>
  <c r="V242" i="2"/>
  <c r="S242" i="2"/>
  <c r="R242" i="2"/>
  <c r="Q242" i="2"/>
  <c r="P242" i="2"/>
  <c r="N242" i="2"/>
  <c r="K242" i="2"/>
  <c r="J242" i="2"/>
  <c r="AM236" i="2"/>
  <c r="AL236" i="2"/>
  <c r="AJ236" i="2"/>
  <c r="AG236" i="2"/>
  <c r="AF236" i="2"/>
  <c r="AE236" i="2"/>
  <c r="AD236" i="2"/>
  <c r="AB236" i="2"/>
  <c r="Y236" i="2"/>
  <c r="X236" i="2"/>
  <c r="W236" i="2"/>
  <c r="V236" i="2"/>
  <c r="T236" i="2"/>
  <c r="Q236" i="2"/>
  <c r="P236" i="2"/>
  <c r="O236" i="2"/>
  <c r="N236" i="2"/>
  <c r="L236" i="2"/>
  <c r="AM228" i="2"/>
  <c r="AL228" i="2"/>
  <c r="AJ228" i="2"/>
  <c r="AG228" i="2"/>
  <c r="AE228" i="2"/>
  <c r="AD228" i="2"/>
  <c r="AB228" i="2"/>
  <c r="Y228" i="2"/>
  <c r="W228" i="2"/>
  <c r="V228" i="2"/>
  <c r="T228" i="2"/>
  <c r="Q228" i="2"/>
  <c r="O228" i="2"/>
  <c r="N228" i="2"/>
  <c r="L228" i="2"/>
  <c r="AM222" i="2"/>
  <c r="AL222" i="2"/>
  <c r="AK222" i="2"/>
  <c r="AJ222" i="2"/>
  <c r="AH222" i="2"/>
  <c r="AE222" i="2"/>
  <c r="AD222" i="2"/>
  <c r="AC222" i="2"/>
  <c r="AB222" i="2"/>
  <c r="Z222" i="2"/>
  <c r="W222" i="2"/>
  <c r="V222" i="2"/>
  <c r="U222" i="2"/>
  <c r="T222" i="2"/>
  <c r="R222" i="2"/>
  <c r="O222" i="2"/>
  <c r="N222" i="2"/>
  <c r="M222" i="2"/>
  <c r="L222" i="2"/>
  <c r="J222" i="2"/>
  <c r="AN216" i="2"/>
  <c r="AK216" i="2"/>
  <c r="AJ216" i="2"/>
  <c r="AH216" i="2"/>
  <c r="AF216" i="2"/>
  <c r="AC216" i="2"/>
  <c r="AB216" i="2"/>
  <c r="AA216" i="2"/>
  <c r="Z216" i="2"/>
  <c r="X216" i="2"/>
  <c r="U216" i="2"/>
  <c r="T216" i="2"/>
  <c r="S216" i="2"/>
  <c r="R216" i="2"/>
  <c r="P216" i="2"/>
  <c r="M216" i="2"/>
  <c r="L216" i="2"/>
  <c r="K216" i="2"/>
  <c r="AN212" i="2"/>
  <c r="AM212" i="2"/>
  <c r="AL212" i="2"/>
  <c r="AJ212" i="2"/>
  <c r="AH212" i="2"/>
  <c r="AG212" i="2"/>
  <c r="AF212" i="2"/>
  <c r="AE212" i="2"/>
  <c r="AD212" i="2"/>
  <c r="AB212" i="2"/>
  <c r="Z212" i="2"/>
  <c r="Y212" i="2"/>
  <c r="X212" i="2"/>
  <c r="W212" i="2"/>
  <c r="V212" i="2"/>
  <c r="T212" i="2"/>
  <c r="R212" i="2"/>
  <c r="Q212" i="2"/>
  <c r="P212" i="2"/>
  <c r="O212" i="2"/>
  <c r="N212" i="2"/>
  <c r="L212" i="2"/>
  <c r="J212" i="2"/>
  <c r="AL207" i="2"/>
  <c r="AK207" i="2"/>
  <c r="AJ207" i="2"/>
  <c r="AI207" i="2"/>
  <c r="AG207" i="2"/>
  <c r="AD207" i="2"/>
  <c r="AC207" i="2"/>
  <c r="AB207" i="2"/>
  <c r="Y207" i="2"/>
  <c r="V207" i="2"/>
  <c r="U207" i="2"/>
  <c r="T207" i="2"/>
  <c r="S207" i="2"/>
  <c r="Q207" i="2"/>
  <c r="N207" i="2"/>
  <c r="M207" i="2"/>
  <c r="L207" i="2"/>
  <c r="L206" i="2" s="1"/>
  <c r="AN196" i="2"/>
  <c r="AM196" i="2"/>
  <c r="AL196" i="2"/>
  <c r="AJ196" i="2"/>
  <c r="AG196" i="2"/>
  <c r="AF196" i="2"/>
  <c r="AE196" i="2"/>
  <c r="AD196" i="2"/>
  <c r="AB196" i="2"/>
  <c r="Y196" i="2"/>
  <c r="X196" i="2"/>
  <c r="W196" i="2"/>
  <c r="V196" i="2"/>
  <c r="T196" i="2"/>
  <c r="Q196" i="2"/>
  <c r="P196" i="2"/>
  <c r="O196" i="2"/>
  <c r="N196" i="2"/>
  <c r="L196" i="2"/>
  <c r="AL170" i="2"/>
  <c r="AD170" i="2"/>
  <c r="Y170" i="2"/>
  <c r="V170" i="2"/>
  <c r="Q170" i="2"/>
  <c r="N170" i="2"/>
  <c r="AN162" i="2"/>
  <c r="AL162" i="2"/>
  <c r="AI162" i="2"/>
  <c r="AH162" i="2"/>
  <c r="AG162" i="2"/>
  <c r="AF162" i="2"/>
  <c r="AD162" i="2"/>
  <c r="AA162" i="2"/>
  <c r="Z162" i="2"/>
  <c r="Y162" i="2"/>
  <c r="X162" i="2"/>
  <c r="V162" i="2"/>
  <c r="S162" i="2"/>
  <c r="R162" i="2"/>
  <c r="Q162" i="2"/>
  <c r="P162" i="2"/>
  <c r="O162" i="2"/>
  <c r="N162" i="2"/>
  <c r="K162" i="2"/>
  <c r="J162" i="2"/>
  <c r="AM162" i="2"/>
  <c r="W162" i="2"/>
  <c r="AN153" i="2"/>
  <c r="AM153" i="2"/>
  <c r="AM152" i="2" s="1"/>
  <c r="AI153" i="2"/>
  <c r="AH153" i="2"/>
  <c r="AE153" i="2"/>
  <c r="AB153" i="2"/>
  <c r="AA153" i="2"/>
  <c r="W153" i="2"/>
  <c r="W152" i="2" s="1"/>
  <c r="U153" i="2"/>
  <c r="S153" i="2"/>
  <c r="R153" i="2"/>
  <c r="P153" i="2"/>
  <c r="M153" i="2"/>
  <c r="K153" i="2"/>
  <c r="AL153" i="2"/>
  <c r="AC153" i="2"/>
  <c r="AM145" i="2"/>
  <c r="AL145" i="2"/>
  <c r="AK145" i="2"/>
  <c r="AJ145" i="2"/>
  <c r="AG145" i="2"/>
  <c r="AC145" i="2"/>
  <c r="AB145" i="2"/>
  <c r="AA145" i="2"/>
  <c r="Y145" i="2"/>
  <c r="W145" i="2"/>
  <c r="V145" i="2"/>
  <c r="U145" i="2"/>
  <c r="T145" i="2"/>
  <c r="S145" i="2"/>
  <c r="Q145" i="2"/>
  <c r="O145" i="2"/>
  <c r="N145" i="2"/>
  <c r="M145" i="2"/>
  <c r="L145" i="2"/>
  <c r="K145" i="2"/>
  <c r="AE145" i="2"/>
  <c r="AD145" i="2"/>
  <c r="AN142" i="2"/>
  <c r="AM142" i="2"/>
  <c r="AK142" i="2"/>
  <c r="AJ142" i="2"/>
  <c r="AH142" i="2"/>
  <c r="AG142" i="2"/>
  <c r="AF142" i="2"/>
  <c r="AE142" i="2"/>
  <c r="AC142" i="2"/>
  <c r="AB142" i="2"/>
  <c r="Z142" i="2"/>
  <c r="X142" i="2"/>
  <c r="W142" i="2"/>
  <c r="U142" i="2"/>
  <c r="T142" i="2"/>
  <c r="R142" i="2"/>
  <c r="Q142" i="2"/>
  <c r="P142" i="2"/>
  <c r="O142" i="2"/>
  <c r="N142" i="2"/>
  <c r="M142" i="2"/>
  <c r="L142" i="2"/>
  <c r="J142" i="2"/>
  <c r="I142" i="2"/>
  <c r="Y142" i="2"/>
  <c r="AN117" i="2"/>
  <c r="AM117" i="2"/>
  <c r="AK117" i="2"/>
  <c r="AH117" i="2"/>
  <c r="AG117" i="2"/>
  <c r="AF117" i="2"/>
  <c r="AE117" i="2"/>
  <c r="AC117" i="2"/>
  <c r="Z117" i="2"/>
  <c r="Y117" i="2"/>
  <c r="X117" i="2"/>
  <c r="W117" i="2"/>
  <c r="U117" i="2"/>
  <c r="R117" i="2"/>
  <c r="Q117" i="2"/>
  <c r="P117" i="2"/>
  <c r="O117" i="2"/>
  <c r="M117" i="2"/>
  <c r="J117" i="2"/>
  <c r="AM113" i="2"/>
  <c r="AK113" i="2"/>
  <c r="AJ113" i="2"/>
  <c r="AI113" i="2"/>
  <c r="AH113" i="2"/>
  <c r="AG113" i="2"/>
  <c r="AE113" i="2"/>
  <c r="AD113" i="2"/>
  <c r="AC113" i="2"/>
  <c r="AB113" i="2"/>
  <c r="AA113" i="2"/>
  <c r="Z113" i="2"/>
  <c r="Y113" i="2"/>
  <c r="W113" i="2"/>
  <c r="V113" i="2"/>
  <c r="U113" i="2"/>
  <c r="T113" i="2"/>
  <c r="S113" i="2"/>
  <c r="R113" i="2"/>
  <c r="Q113" i="2"/>
  <c r="O113" i="2"/>
  <c r="M113" i="2"/>
  <c r="L113" i="2"/>
  <c r="K113" i="2"/>
  <c r="J113" i="2"/>
  <c r="AL113" i="2"/>
  <c r="N113" i="2"/>
  <c r="AN109" i="2"/>
  <c r="AL109" i="2"/>
  <c r="AK109" i="2"/>
  <c r="AI109" i="2"/>
  <c r="AH109" i="2"/>
  <c r="AG109" i="2"/>
  <c r="AF109" i="2"/>
  <c r="AC109" i="2"/>
  <c r="AA109" i="2"/>
  <c r="Z109" i="2"/>
  <c r="Y109" i="2"/>
  <c r="X109" i="2"/>
  <c r="V109" i="2"/>
  <c r="U109" i="2"/>
  <c r="S109" i="2"/>
  <c r="R109" i="2"/>
  <c r="Q109" i="2"/>
  <c r="P109" i="2"/>
  <c r="N109" i="2"/>
  <c r="M109" i="2"/>
  <c r="K109" i="2"/>
  <c r="J109" i="2"/>
  <c r="AM101" i="2"/>
  <c r="AI101" i="2"/>
  <c r="AH101" i="2"/>
  <c r="AG101" i="2"/>
  <c r="AE101" i="2"/>
  <c r="AA101" i="2"/>
  <c r="Z101" i="2"/>
  <c r="Y101" i="2"/>
  <c r="W101" i="2"/>
  <c r="S101" i="2"/>
  <c r="R101" i="2"/>
  <c r="Q101" i="2"/>
  <c r="O101" i="2"/>
  <c r="K101" i="2"/>
  <c r="J101" i="2"/>
  <c r="AL89" i="2"/>
  <c r="AI89" i="2"/>
  <c r="AG89" i="2"/>
  <c r="AD89" i="2"/>
  <c r="AA89" i="2"/>
  <c r="Y89" i="2"/>
  <c r="S89" i="2"/>
  <c r="Q89" i="2"/>
  <c r="K89" i="2"/>
  <c r="AM77" i="2"/>
  <c r="AH77" i="2"/>
  <c r="AG77" i="2"/>
  <c r="Y77" i="2"/>
  <c r="Q77" i="2"/>
  <c r="AN74" i="2"/>
  <c r="AL74" i="2"/>
  <c r="AK74" i="2"/>
  <c r="AJ74" i="2"/>
  <c r="AH74" i="2"/>
  <c r="AG74" i="2"/>
  <c r="AF74" i="2"/>
  <c r="AD74" i="2"/>
  <c r="AC74" i="2"/>
  <c r="AB74" i="2"/>
  <c r="Z74" i="2"/>
  <c r="Y74" i="2"/>
  <c r="X74" i="2"/>
  <c r="V74" i="2"/>
  <c r="U74" i="2"/>
  <c r="T74" i="2"/>
  <c r="R74" i="2"/>
  <c r="Q74" i="2"/>
  <c r="P74" i="2"/>
  <c r="N74" i="2"/>
  <c r="M74" i="2"/>
  <c r="J74" i="2"/>
  <c r="AL65" i="2"/>
  <c r="AK65" i="2"/>
  <c r="AI65" i="2"/>
  <c r="AG65" i="2"/>
  <c r="AD65" i="2"/>
  <c r="AC65" i="2"/>
  <c r="AA65" i="2"/>
  <c r="Y65" i="2"/>
  <c r="U65" i="2"/>
  <c r="S65" i="2"/>
  <c r="Q65" i="2"/>
  <c r="N65" i="2"/>
  <c r="M65" i="2"/>
  <c r="K65" i="2"/>
  <c r="AN62" i="2"/>
  <c r="AL62" i="2"/>
  <c r="AK62" i="2"/>
  <c r="AJ62" i="2"/>
  <c r="AH62" i="2"/>
  <c r="AG62" i="2"/>
  <c r="AF62" i="2"/>
  <c r="AD62" i="2"/>
  <c r="AC62" i="2"/>
  <c r="AB62" i="2"/>
  <c r="Z62" i="2"/>
  <c r="Y62" i="2"/>
  <c r="X62" i="2"/>
  <c r="V62" i="2"/>
  <c r="U62" i="2"/>
  <c r="T62" i="2"/>
  <c r="R62" i="2"/>
  <c r="Q62" i="2"/>
  <c r="P62" i="2"/>
  <c r="N62" i="2"/>
  <c r="M62" i="2"/>
  <c r="L62" i="2"/>
  <c r="J62" i="2"/>
  <c r="AM55" i="2"/>
  <c r="AI55" i="2"/>
  <c r="AG55" i="2"/>
  <c r="AF55" i="2"/>
  <c r="AE55" i="2"/>
  <c r="AA55" i="2"/>
  <c r="Y55" i="2"/>
  <c r="X55" i="2"/>
  <c r="W55" i="2"/>
  <c r="S55" i="2"/>
  <c r="Q55" i="2"/>
  <c r="P55" i="2"/>
  <c r="M55" i="2"/>
  <c r="K55" i="2"/>
  <c r="I55" i="2"/>
  <c r="AN55" i="2"/>
  <c r="AM39" i="2"/>
  <c r="AF39" i="2"/>
  <c r="AE39" i="2"/>
  <c r="X39" i="2"/>
  <c r="W39" i="2"/>
  <c r="P39" i="2"/>
  <c r="AN39" i="2"/>
  <c r="AL36" i="2"/>
  <c r="AJ36" i="2"/>
  <c r="AI36" i="2"/>
  <c r="AH36" i="2"/>
  <c r="AF36" i="2"/>
  <c r="AE36" i="2"/>
  <c r="AD36" i="2"/>
  <c r="AB36" i="2"/>
  <c r="AA36" i="2"/>
  <c r="Z36" i="2"/>
  <c r="W36" i="2"/>
  <c r="V36" i="2"/>
  <c r="T36" i="2"/>
  <c r="S36" i="2"/>
  <c r="R36" i="2"/>
  <c r="P36" i="2"/>
  <c r="O36" i="2"/>
  <c r="N36" i="2"/>
  <c r="L36" i="2"/>
  <c r="K36" i="2"/>
  <c r="AN36" i="2"/>
  <c r="AM36" i="2"/>
  <c r="X36" i="2"/>
  <c r="AM33" i="2"/>
  <c r="AL33" i="2"/>
  <c r="AG33" i="2"/>
  <c r="AE33" i="2"/>
  <c r="AD33" i="2"/>
  <c r="Y33" i="2"/>
  <c r="W33" i="2"/>
  <c r="V33" i="2"/>
  <c r="Q33" i="2"/>
  <c r="O33" i="2"/>
  <c r="N33" i="2"/>
  <c r="AM31" i="2"/>
  <c r="AL31" i="2"/>
  <c r="AK31" i="2"/>
  <c r="AJ31" i="2"/>
  <c r="AI31" i="2"/>
  <c r="AH31" i="2"/>
  <c r="AG31" i="2"/>
  <c r="AF31" i="2"/>
  <c r="AE31" i="2"/>
  <c r="AD31" i="2"/>
  <c r="AC31" i="2"/>
  <c r="AB31" i="2"/>
  <c r="AA31" i="2"/>
  <c r="Z31" i="2"/>
  <c r="Y31" i="2"/>
  <c r="X31" i="2"/>
  <c r="W31" i="2"/>
  <c r="V31" i="2"/>
  <c r="U31" i="2"/>
  <c r="T31" i="2"/>
  <c r="S31" i="2"/>
  <c r="R31" i="2"/>
  <c r="Q31" i="2"/>
  <c r="P31" i="2"/>
  <c r="N31" i="2"/>
  <c r="M31" i="2"/>
  <c r="L31" i="2"/>
  <c r="K31" i="2"/>
  <c r="J31" i="2"/>
  <c r="I31" i="2"/>
  <c r="AN31" i="2"/>
  <c r="AL10" i="2"/>
  <c r="AK10" i="2"/>
  <c r="AJ10" i="2"/>
  <c r="AI10" i="2"/>
  <c r="AH10" i="2"/>
  <c r="AD10" i="2"/>
  <c r="AC10" i="2"/>
  <c r="AB10" i="2"/>
  <c r="AA10" i="2"/>
  <c r="Y10" i="2"/>
  <c r="V10" i="2"/>
  <c r="T10" i="2"/>
  <c r="S10" i="2"/>
  <c r="R10" i="2"/>
  <c r="O10" i="2"/>
  <c r="N10" i="2"/>
  <c r="M10" i="2"/>
  <c r="L10" i="2"/>
  <c r="K10" i="2"/>
  <c r="AH6" i="2"/>
  <c r="AA6" i="2"/>
  <c r="Z6" i="2"/>
  <c r="W6" i="2"/>
  <c r="V6" i="2"/>
  <c r="S6" i="2"/>
  <c r="R6" i="2"/>
  <c r="N6" i="2"/>
  <c r="K6" i="2"/>
  <c r="J6" i="2"/>
  <c r="M956" i="2" l="1"/>
  <c r="U956" i="2"/>
  <c r="AF935" i="2"/>
  <c r="Q935" i="2"/>
  <c r="U972" i="2"/>
  <c r="AC972" i="2"/>
  <c r="AK972" i="2"/>
  <c r="Q6" i="2"/>
  <c r="Y6" i="2"/>
  <c r="AG6" i="2"/>
  <c r="K800" i="2"/>
  <c r="S800" i="2"/>
  <c r="AA800" i="2"/>
  <c r="AI800" i="2"/>
  <c r="Y935" i="2"/>
  <c r="K207" i="2"/>
  <c r="X6" i="2"/>
  <c r="Z935" i="2"/>
  <c r="P6" i="2"/>
  <c r="U262" i="2"/>
  <c r="AK323" i="2"/>
  <c r="AF6" i="2"/>
  <c r="L6" i="2"/>
  <c r="AB6" i="2"/>
  <c r="T956" i="2"/>
  <c r="AI216" i="2"/>
  <c r="AN6" i="2"/>
  <c r="T6" i="2"/>
  <c r="AJ6" i="2"/>
  <c r="M6" i="2"/>
  <c r="U6" i="2"/>
  <c r="AC6" i="2"/>
  <c r="AK6" i="2"/>
  <c r="X660" i="2"/>
  <c r="AB956" i="2"/>
  <c r="T935" i="2"/>
  <c r="Y471" i="2"/>
  <c r="L215" i="2"/>
  <c r="O153" i="2"/>
  <c r="AN236" i="2"/>
  <c r="Z33" i="2"/>
  <c r="AA207" i="2"/>
  <c r="P54" i="2"/>
  <c r="X54" i="2"/>
  <c r="AJ317" i="2"/>
  <c r="Q54" i="2"/>
  <c r="Q53" i="2" s="1"/>
  <c r="Y54" i="2"/>
  <c r="R33" i="2"/>
  <c r="AE453" i="2"/>
  <c r="AA33" i="2"/>
  <c r="AA30" i="2" s="1"/>
  <c r="N972" i="2"/>
  <c r="AB489" i="2"/>
  <c r="K33" i="2"/>
  <c r="AI33" i="2"/>
  <c r="AB935" i="2"/>
  <c r="AK504" i="2"/>
  <c r="Q408" i="2"/>
  <c r="O944" i="2"/>
  <c r="W944" i="2"/>
  <c r="AE944" i="2"/>
  <c r="AM944" i="2"/>
  <c r="Q956" i="2"/>
  <c r="Y956" i="2"/>
  <c r="AG956" i="2"/>
  <c r="S248" i="2"/>
  <c r="Q972" i="2"/>
  <c r="Y972" i="2"/>
  <c r="M453" i="2"/>
  <c r="K152" i="2"/>
  <c r="S152" i="2"/>
  <c r="AA152" i="2"/>
  <c r="AI152" i="2"/>
  <c r="AF248" i="2"/>
  <c r="L255" i="2"/>
  <c r="T255" i="2"/>
  <c r="AB255" i="2"/>
  <c r="AJ255" i="2"/>
  <c r="AG935" i="2"/>
  <c r="W10" i="2"/>
  <c r="U483" i="2"/>
  <c r="U477" i="2" s="1"/>
  <c r="AD109" i="2"/>
  <c r="K972" i="2"/>
  <c r="S972" i="2"/>
  <c r="AA972" i="2"/>
  <c r="AI972" i="2"/>
  <c r="AI971" i="2" s="1"/>
  <c r="K333" i="2"/>
  <c r="S333" i="2"/>
  <c r="AA333" i="2"/>
  <c r="AJ972" i="2"/>
  <c r="J33" i="2"/>
  <c r="AH33" i="2"/>
  <c r="AH30" i="2" s="1"/>
  <c r="S33" i="2"/>
  <c r="M323" i="2"/>
  <c r="M215" i="2"/>
  <c r="I6" i="2"/>
  <c r="U36" i="2"/>
  <c r="AC36" i="2"/>
  <c r="AK36" i="2"/>
  <c r="I74" i="2"/>
  <c r="R152" i="2"/>
  <c r="I162" i="2"/>
  <c r="I62" i="2"/>
  <c r="Y408" i="2"/>
  <c r="Y407" i="2" s="1"/>
  <c r="V408" i="2"/>
  <c r="T215" i="2"/>
  <c r="AB215" i="2"/>
  <c r="AC248" i="2"/>
  <c r="L317" i="2"/>
  <c r="T317" i="2"/>
  <c r="U215" i="2"/>
  <c r="AK215" i="2"/>
  <c r="Q206" i="2"/>
  <c r="Y206" i="2"/>
  <c r="AG206" i="2"/>
  <c r="V248" i="2"/>
  <c r="AL248" i="2"/>
  <c r="O284" i="2"/>
  <c r="AM284" i="2"/>
  <c r="AN248" i="2"/>
  <c r="P248" i="2"/>
  <c r="I480" i="2"/>
  <c r="I328" i="2"/>
  <c r="Y323" i="2"/>
  <c r="I376" i="2"/>
  <c r="I416" i="2"/>
  <c r="I428" i="2"/>
  <c r="I242" i="2"/>
  <c r="I301" i="2"/>
  <c r="I324" i="2"/>
  <c r="P152" i="2"/>
  <c r="M262" i="2"/>
  <c r="AE333" i="2"/>
  <c r="AM333" i="2"/>
  <c r="I434" i="2"/>
  <c r="I437" i="2"/>
  <c r="I521" i="2"/>
  <c r="O596" i="2"/>
  <c r="W596" i="2"/>
  <c r="AM596" i="2"/>
  <c r="AM591" i="2" s="1"/>
  <c r="Q971" i="2"/>
  <c r="Y971" i="2"/>
  <c r="I979" i="2"/>
  <c r="X935" i="2"/>
  <c r="L859" i="2"/>
  <c r="T859" i="2"/>
  <c r="AM935" i="2"/>
  <c r="AH935" i="2"/>
  <c r="P935" i="2"/>
  <c r="T972" i="2"/>
  <c r="AI935" i="2"/>
  <c r="I549" i="2"/>
  <c r="L596" i="2"/>
  <c r="AB596" i="2"/>
  <c r="I650" i="2"/>
  <c r="T33" i="2"/>
  <c r="T30" i="2" s="1"/>
  <c r="AB33" i="2"/>
  <c r="AJ33" i="2"/>
  <c r="W62" i="2"/>
  <c r="AE62" i="2"/>
  <c r="AM62" i="2"/>
  <c r="AM54" i="2" s="1"/>
  <c r="T65" i="2"/>
  <c r="AB65" i="2"/>
  <c r="AJ65" i="2"/>
  <c r="T89" i="2"/>
  <c r="AB89" i="2"/>
  <c r="AJ89" i="2"/>
  <c r="L109" i="2"/>
  <c r="L108" i="2" s="1"/>
  <c r="L107" i="2" s="1"/>
  <c r="T109" i="2"/>
  <c r="AB109" i="2"/>
  <c r="AJ109" i="2"/>
  <c r="K248" i="2"/>
  <c r="AA248" i="2"/>
  <c r="AI248" i="2"/>
  <c r="AB55" i="2"/>
  <c r="AB54" i="2" s="1"/>
  <c r="X77" i="2"/>
  <c r="AN77" i="2"/>
  <c r="Z108" i="2"/>
  <c r="Z107" i="2" s="1"/>
  <c r="L162" i="2"/>
  <c r="T162" i="2"/>
  <c r="AB162" i="2"/>
  <c r="AB152" i="2" s="1"/>
  <c r="AJ162" i="2"/>
  <c r="M228" i="2"/>
  <c r="U228" i="2"/>
  <c r="AC228" i="2"/>
  <c r="AK228" i="2"/>
  <c r="AK227" i="2" s="1"/>
  <c r="AL6" i="2"/>
  <c r="AG39" i="2"/>
  <c r="P77" i="2"/>
  <c r="AF77" i="2"/>
  <c r="AE6" i="2"/>
  <c r="AM6" i="2"/>
  <c r="R39" i="2"/>
  <c r="Z39" i="2"/>
  <c r="AH39" i="2"/>
  <c r="M54" i="2"/>
  <c r="M53" i="2" s="1"/>
  <c r="U55" i="2"/>
  <c r="U54" i="2" s="1"/>
  <c r="U53" i="2" s="1"/>
  <c r="AC55" i="2"/>
  <c r="AC54" i="2" s="1"/>
  <c r="AC53" i="2" s="1"/>
  <c r="AK55" i="2"/>
  <c r="AK54" i="2" s="1"/>
  <c r="AK53" i="2" s="1"/>
  <c r="V65" i="2"/>
  <c r="P101" i="2"/>
  <c r="X101" i="2"/>
  <c r="AF101" i="2"/>
  <c r="AN101" i="2"/>
  <c r="K117" i="2"/>
  <c r="K108" i="2" s="1"/>
  <c r="S117" i="2"/>
  <c r="S108" i="2" s="1"/>
  <c r="AA117" i="2"/>
  <c r="AA108" i="2" s="1"/>
  <c r="AI117" i="2"/>
  <c r="P145" i="2"/>
  <c r="X145" i="2"/>
  <c r="AF145" i="2"/>
  <c r="AN145" i="2"/>
  <c r="Z153" i="2"/>
  <c r="Z152" i="2" s="1"/>
  <c r="AD6" i="2"/>
  <c r="U33" i="2"/>
  <c r="AK33" i="2"/>
  <c r="AK30" i="2" s="1"/>
  <c r="M36" i="2"/>
  <c r="AJ55" i="2"/>
  <c r="AJ54" i="2" s="1"/>
  <c r="AJ53" i="2" s="1"/>
  <c r="W30" i="2"/>
  <c r="AM30" i="2"/>
  <c r="AF54" i="2"/>
  <c r="N55" i="2"/>
  <c r="V55" i="2"/>
  <c r="AD55" i="2"/>
  <c r="AL55" i="2"/>
  <c r="AL54" i="2" s="1"/>
  <c r="AL53" i="2" s="1"/>
  <c r="O65" i="2"/>
  <c r="W65" i="2"/>
  <c r="AE65" i="2"/>
  <c r="AM65" i="2"/>
  <c r="K74" i="2"/>
  <c r="S74" i="2"/>
  <c r="AA74" i="2"/>
  <c r="O89" i="2"/>
  <c r="O88" i="2" s="1"/>
  <c r="W89" i="2"/>
  <c r="W88" i="2" s="1"/>
  <c r="AE89" i="2"/>
  <c r="AE88" i="2" s="1"/>
  <c r="AM89" i="2"/>
  <c r="AM88" i="2" s="1"/>
  <c r="AH108" i="2"/>
  <c r="AH107" i="2" s="1"/>
  <c r="L117" i="2"/>
  <c r="T117" i="2"/>
  <c r="AB117" i="2"/>
  <c r="AJ117" i="2"/>
  <c r="Q222" i="2"/>
  <c r="Y222" i="2"/>
  <c r="AG222" i="2"/>
  <c r="AM227" i="2"/>
  <c r="Y39" i="2"/>
  <c r="AE30" i="2"/>
  <c r="P33" i="2"/>
  <c r="X33" i="2"/>
  <c r="X30" i="2" s="1"/>
  <c r="AF33" i="2"/>
  <c r="AF30" i="2" s="1"/>
  <c r="AN33" i="2"/>
  <c r="AN30" i="2" s="1"/>
  <c r="K62" i="2"/>
  <c r="K54" i="2" s="1"/>
  <c r="S62" i="2"/>
  <c r="S54" i="2" s="1"/>
  <c r="AA62" i="2"/>
  <c r="AA54" i="2" s="1"/>
  <c r="AI62" i="2"/>
  <c r="AI54" i="2" s="1"/>
  <c r="P65" i="2"/>
  <c r="X65" i="2"/>
  <c r="X53" i="2" s="1"/>
  <c r="AF65" i="2"/>
  <c r="AN65" i="2"/>
  <c r="K77" i="2"/>
  <c r="S77" i="2"/>
  <c r="AA77" i="2"/>
  <c r="AI77" i="2"/>
  <c r="P89" i="2"/>
  <c r="X89" i="2"/>
  <c r="AF89" i="2"/>
  <c r="AN89" i="2"/>
  <c r="AN88" i="2" s="1"/>
  <c r="V142" i="2"/>
  <c r="AD142" i="2"/>
  <c r="AL142" i="2"/>
  <c r="Q39" i="2"/>
  <c r="Q10" i="2"/>
  <c r="AG10" i="2"/>
  <c r="Q36" i="2"/>
  <c r="Q30" i="2" s="1"/>
  <c r="Y36" i="2"/>
  <c r="Y30" i="2" s="1"/>
  <c r="AG36" i="2"/>
  <c r="AG30" i="2" s="1"/>
  <c r="M39" i="2"/>
  <c r="U39" i="2"/>
  <c r="AC39" i="2"/>
  <c r="AK39" i="2"/>
  <c r="L77" i="2"/>
  <c r="T77" i="2"/>
  <c r="AB77" i="2"/>
  <c r="AJ77" i="2"/>
  <c r="Q88" i="2"/>
  <c r="Y88" i="2"/>
  <c r="AG88" i="2"/>
  <c r="Q108" i="2"/>
  <c r="Q107" i="2" s="1"/>
  <c r="Y108" i="2"/>
  <c r="Y107" i="2" s="1"/>
  <c r="AG108" i="2"/>
  <c r="AG107" i="2" s="1"/>
  <c r="N117" i="2"/>
  <c r="N108" i="2" s="1"/>
  <c r="N107" i="2" s="1"/>
  <c r="V117" i="2"/>
  <c r="V108" i="2" s="1"/>
  <c r="AD117" i="2"/>
  <c r="AL117" i="2"/>
  <c r="AL108" i="2" s="1"/>
  <c r="AK153" i="2"/>
  <c r="R207" i="2"/>
  <c r="R206" i="2" s="1"/>
  <c r="Z207" i="2"/>
  <c r="Z206" i="2" s="1"/>
  <c r="AH207" i="2"/>
  <c r="AH206" i="2" s="1"/>
  <c r="U10" i="2"/>
  <c r="M33" i="2"/>
  <c r="AC33" i="2"/>
  <c r="Z10" i="2"/>
  <c r="R30" i="2"/>
  <c r="Z30" i="2"/>
  <c r="N39" i="2"/>
  <c r="V39" i="2"/>
  <c r="AD39" i="2"/>
  <c r="AL39" i="2"/>
  <c r="R65" i="2"/>
  <c r="Z65" i="2"/>
  <c r="AH65" i="2"/>
  <c r="R89" i="2"/>
  <c r="R88" i="2" s="1"/>
  <c r="Z89" i="2"/>
  <c r="Z88" i="2" s="1"/>
  <c r="AH89" i="2"/>
  <c r="L101" i="2"/>
  <c r="T101" i="2"/>
  <c r="T88" i="2" s="1"/>
  <c r="AB101" i="2"/>
  <c r="AJ101" i="2"/>
  <c r="J108" i="2"/>
  <c r="J107" i="2" s="1"/>
  <c r="R108" i="2"/>
  <c r="R107" i="2" s="1"/>
  <c r="P113" i="2"/>
  <c r="P108" i="2" s="1"/>
  <c r="P107" i="2" s="1"/>
  <c r="X113" i="2"/>
  <c r="X108" i="2" s="1"/>
  <c r="X107" i="2" s="1"/>
  <c r="AF113" i="2"/>
  <c r="AF108" i="2" s="1"/>
  <c r="AF107" i="2" s="1"/>
  <c r="AN113" i="2"/>
  <c r="AG170" i="2"/>
  <c r="T55" i="2"/>
  <c r="T54" i="2" s="1"/>
  <c r="AI6" i="2"/>
  <c r="S30" i="2"/>
  <c r="AI30" i="2"/>
  <c r="N30" i="2"/>
  <c r="AD30" i="2"/>
  <c r="R55" i="2"/>
  <c r="R54" i="2" s="1"/>
  <c r="Z55" i="2"/>
  <c r="Z54" i="2" s="1"/>
  <c r="Z53" i="2" s="1"/>
  <c r="AH55" i="2"/>
  <c r="AH54" i="2" s="1"/>
  <c r="AG54" i="2"/>
  <c r="AG53" i="2" s="1"/>
  <c r="O74" i="2"/>
  <c r="W74" i="2"/>
  <c r="AE74" i="2"/>
  <c r="AM74" i="2"/>
  <c r="N77" i="2"/>
  <c r="V77" i="2"/>
  <c r="AD77" i="2"/>
  <c r="AL77" i="2"/>
  <c r="M242" i="2"/>
  <c r="U242" i="2"/>
  <c r="AC242" i="2"/>
  <c r="AK242" i="2"/>
  <c r="AI74" i="2"/>
  <c r="R77" i="2"/>
  <c r="Z77" i="2"/>
  <c r="N89" i="2"/>
  <c r="V89" i="2"/>
  <c r="N101" i="2"/>
  <c r="V101" i="2"/>
  <c r="AD101" i="2"/>
  <c r="AD88" i="2" s="1"/>
  <c r="AL101" i="2"/>
  <c r="AL88" i="2" s="1"/>
  <c r="AN108" i="2"/>
  <c r="AN107" i="2" s="1"/>
  <c r="Q216" i="2"/>
  <c r="Y216" i="2"/>
  <c r="AG216" i="2"/>
  <c r="M236" i="2"/>
  <c r="U236" i="2"/>
  <c r="U227" i="2" s="1"/>
  <c r="AC236" i="2"/>
  <c r="AK236" i="2"/>
  <c r="R248" i="2"/>
  <c r="AC291" i="2"/>
  <c r="AK291" i="2"/>
  <c r="U323" i="2"/>
  <c r="AC323" i="2"/>
  <c r="Q334" i="2"/>
  <c r="Q333" i="2" s="1"/>
  <c r="Y334" i="2"/>
  <c r="Y333" i="2" s="1"/>
  <c r="AG334" i="2"/>
  <c r="AG333" i="2" s="1"/>
  <c r="Z601" i="2"/>
  <c r="AH601" i="2"/>
  <c r="M196" i="2"/>
  <c r="U196" i="2"/>
  <c r="AC196" i="2"/>
  <c r="AK196" i="2"/>
  <c r="O207" i="2"/>
  <c r="O206" i="2" s="1"/>
  <c r="W207" i="2"/>
  <c r="W206" i="2" s="1"/>
  <c r="AE207" i="2"/>
  <c r="AE206" i="2" s="1"/>
  <c r="AM207" i="2"/>
  <c r="R228" i="2"/>
  <c r="Z228" i="2"/>
  <c r="AH228" i="2"/>
  <c r="N248" i="2"/>
  <c r="AK255" i="2"/>
  <c r="M255" i="2"/>
  <c r="U255" i="2"/>
  <c r="AC255" i="2"/>
  <c r="K262" i="2"/>
  <c r="S262" i="2"/>
  <c r="AA262" i="2"/>
  <c r="AI262" i="2"/>
  <c r="R273" i="2"/>
  <c r="Z273" i="2"/>
  <c r="N291" i="2"/>
  <c r="V291" i="2"/>
  <c r="AD291" i="2"/>
  <c r="AL291" i="2"/>
  <c r="O306" i="2"/>
  <c r="W306" i="2"/>
  <c r="AE306" i="2"/>
  <c r="AM306" i="2"/>
  <c r="K311" i="2"/>
  <c r="S311" i="2"/>
  <c r="AA311" i="2"/>
  <c r="AI311" i="2"/>
  <c r="O317" i="2"/>
  <c r="W317" i="2"/>
  <c r="AE317" i="2"/>
  <c r="AM317" i="2"/>
  <c r="N324" i="2"/>
  <c r="N323" i="2" s="1"/>
  <c r="V324" i="2"/>
  <c r="V323" i="2" s="1"/>
  <c r="AD324" i="2"/>
  <c r="AD323" i="2" s="1"/>
  <c r="AL324" i="2"/>
  <c r="AL323" i="2" s="1"/>
  <c r="O333" i="2"/>
  <c r="K228" i="2"/>
  <c r="S228" i="2"/>
  <c r="AA228" i="2"/>
  <c r="AI228" i="2"/>
  <c r="L248" i="2"/>
  <c r="T248" i="2"/>
  <c r="AB248" i="2"/>
  <c r="AJ248" i="2"/>
  <c r="AD248" i="2"/>
  <c r="N255" i="2"/>
  <c r="V255" i="2"/>
  <c r="AD255" i="2"/>
  <c r="AL255" i="2"/>
  <c r="L262" i="2"/>
  <c r="T262" i="2"/>
  <c r="AB262" i="2"/>
  <c r="AJ262" i="2"/>
  <c r="K273" i="2"/>
  <c r="S273" i="2"/>
  <c r="AA273" i="2"/>
  <c r="AI273" i="2"/>
  <c r="O296" i="2"/>
  <c r="W296" i="2"/>
  <c r="AE296" i="2"/>
  <c r="AM296" i="2"/>
  <c r="O301" i="2"/>
  <c r="W301" i="2"/>
  <c r="AE301" i="2"/>
  <c r="AM301" i="2"/>
  <c r="AN306" i="2"/>
  <c r="P317" i="2"/>
  <c r="AI333" i="2"/>
  <c r="N376" i="2"/>
  <c r="V376" i="2"/>
  <c r="AD376" i="2"/>
  <c r="AL376" i="2"/>
  <c r="N419" i="2"/>
  <c r="V419" i="2"/>
  <c r="V407" i="2" s="1"/>
  <c r="AL419" i="2"/>
  <c r="R447" i="2"/>
  <c r="Z447" i="2"/>
  <c r="Z446" i="2" s="1"/>
  <c r="Z445" i="2" s="1"/>
  <c r="AH447" i="2"/>
  <c r="AH446" i="2" s="1"/>
  <c r="AH445" i="2" s="1"/>
  <c r="T547" i="2"/>
  <c r="AB547" i="2"/>
  <c r="AJ547" i="2"/>
  <c r="R587" i="2"/>
  <c r="Z587" i="2"/>
  <c r="AH587" i="2"/>
  <c r="Q860" i="2"/>
  <c r="Q859" i="2" s="1"/>
  <c r="Y860" i="2"/>
  <c r="AG860" i="2"/>
  <c r="AG859" i="2" s="1"/>
  <c r="T153" i="2"/>
  <c r="T152" i="2" s="1"/>
  <c r="AJ153" i="2"/>
  <c r="L153" i="2"/>
  <c r="M162" i="2"/>
  <c r="M152" i="2" s="1"/>
  <c r="U162" i="2"/>
  <c r="U152" i="2" s="1"/>
  <c r="AC162" i="2"/>
  <c r="AC152" i="2" s="1"/>
  <c r="AK162" i="2"/>
  <c r="P222" i="2"/>
  <c r="X222" i="2"/>
  <c r="AF222" i="2"/>
  <c r="AN222" i="2"/>
  <c r="L242" i="2"/>
  <c r="T242" i="2"/>
  <c r="AB242" i="2"/>
  <c r="AJ242" i="2"/>
  <c r="O255" i="2"/>
  <c r="W255" i="2"/>
  <c r="AE255" i="2"/>
  <c r="AM255" i="2"/>
  <c r="AC262" i="2"/>
  <c r="AK262" i="2"/>
  <c r="P284" i="2"/>
  <c r="X284" i="2"/>
  <c r="AF284" i="2"/>
  <c r="AN284" i="2"/>
  <c r="AF296" i="2"/>
  <c r="AN296" i="2"/>
  <c r="U311" i="2"/>
  <c r="AC311" i="2"/>
  <c r="AK311" i="2"/>
  <c r="AN323" i="2"/>
  <c r="AF323" i="2"/>
  <c r="O328" i="2"/>
  <c r="O323" i="2" s="1"/>
  <c r="W328" i="2"/>
  <c r="W323" i="2" s="1"/>
  <c r="AE328" i="2"/>
  <c r="AE323" i="2" s="1"/>
  <c r="AM328" i="2"/>
  <c r="AM323" i="2" s="1"/>
  <c r="L334" i="2"/>
  <c r="L333" i="2" s="1"/>
  <c r="T334" i="2"/>
  <c r="AB334" i="2"/>
  <c r="AJ334" i="2"/>
  <c r="T338" i="2"/>
  <c r="AB338" i="2"/>
  <c r="AJ338" i="2"/>
  <c r="R471" i="2"/>
  <c r="Z471" i="2"/>
  <c r="AH471" i="2"/>
  <c r="AF480" i="2"/>
  <c r="M596" i="2"/>
  <c r="U596" i="2"/>
  <c r="AC596" i="2"/>
  <c r="AK596" i="2"/>
  <c r="N262" i="2"/>
  <c r="V262" i="2"/>
  <c r="AD262" i="2"/>
  <c r="AL262" i="2"/>
  <c r="U273" i="2"/>
  <c r="AC273" i="2"/>
  <c r="AK273" i="2"/>
  <c r="Q284" i="2"/>
  <c r="Y284" i="2"/>
  <c r="AG284" i="2"/>
  <c r="Q291" i="2"/>
  <c r="Y291" i="2"/>
  <c r="AG291" i="2"/>
  <c r="Q296" i="2"/>
  <c r="Y296" i="2"/>
  <c r="AG296" i="2"/>
  <c r="J306" i="2"/>
  <c r="N311" i="2"/>
  <c r="V311" i="2"/>
  <c r="AD311" i="2"/>
  <c r="AL311" i="2"/>
  <c r="R317" i="2"/>
  <c r="Z317" i="2"/>
  <c r="AH317" i="2"/>
  <c r="U338" i="2"/>
  <c r="U333" i="2" s="1"/>
  <c r="AC338" i="2"/>
  <c r="AC333" i="2" s="1"/>
  <c r="AK338" i="2"/>
  <c r="S650" i="2"/>
  <c r="AI650" i="2"/>
  <c r="N669" i="2"/>
  <c r="V669" i="2"/>
  <c r="AD669" i="2"/>
  <c r="AL669" i="2"/>
  <c r="S730" i="2"/>
  <c r="AA730" i="2"/>
  <c r="AI730" i="2"/>
  <c r="P747" i="2"/>
  <c r="X747" i="2"/>
  <c r="AF747" i="2"/>
  <c r="AN747" i="2"/>
  <c r="M764" i="2"/>
  <c r="U764" i="2"/>
  <c r="AC764" i="2"/>
  <c r="AK764" i="2"/>
  <c r="K88" i="2"/>
  <c r="S88" i="2"/>
  <c r="AA88" i="2"/>
  <c r="AI88" i="2"/>
  <c r="N153" i="2"/>
  <c r="N152" i="2" s="1"/>
  <c r="N151" i="2" s="1"/>
  <c r="V153" i="2"/>
  <c r="V152" i="2" s="1"/>
  <c r="V151" i="2" s="1"/>
  <c r="AD153" i="2"/>
  <c r="AD152" i="2" s="1"/>
  <c r="AD151" i="2" s="1"/>
  <c r="AE162" i="2"/>
  <c r="AE152" i="2" s="1"/>
  <c r="M170" i="2"/>
  <c r="U170" i="2"/>
  <c r="AC170" i="2"/>
  <c r="AK170" i="2"/>
  <c r="K212" i="2"/>
  <c r="K206" i="2" s="1"/>
  <c r="S212" i="2"/>
  <c r="S206" i="2" s="1"/>
  <c r="AA212" i="2"/>
  <c r="AI212" i="2"/>
  <c r="AI206" i="2" s="1"/>
  <c r="N216" i="2"/>
  <c r="N215" i="2" s="1"/>
  <c r="V216" i="2"/>
  <c r="V215" i="2" s="1"/>
  <c r="AD216" i="2"/>
  <c r="AD215" i="2" s="1"/>
  <c r="AL216" i="2"/>
  <c r="AL215" i="2" s="1"/>
  <c r="R236" i="2"/>
  <c r="Z236" i="2"/>
  <c r="AH236" i="2"/>
  <c r="I255" i="2"/>
  <c r="Q255" i="2"/>
  <c r="Y255" i="2"/>
  <c r="AG255" i="2"/>
  <c r="O262" i="2"/>
  <c r="W262" i="2"/>
  <c r="AE262" i="2"/>
  <c r="AM262" i="2"/>
  <c r="N273" i="2"/>
  <c r="V273" i="2"/>
  <c r="AD273" i="2"/>
  <c r="AL273" i="2"/>
  <c r="R284" i="2"/>
  <c r="Z284" i="2"/>
  <c r="AH284" i="2"/>
  <c r="R301" i="2"/>
  <c r="Z301" i="2"/>
  <c r="AH301" i="2"/>
  <c r="AA306" i="2"/>
  <c r="AI306" i="2"/>
  <c r="S317" i="2"/>
  <c r="AA317" i="2"/>
  <c r="AI317" i="2"/>
  <c r="R324" i="2"/>
  <c r="Z324" i="2"/>
  <c r="AH324" i="2"/>
  <c r="Q323" i="2"/>
  <c r="AG323" i="2"/>
  <c r="S409" i="2"/>
  <c r="S408" i="2" s="1"/>
  <c r="AA409" i="2"/>
  <c r="AA408" i="2" s="1"/>
  <c r="AA407" i="2" s="1"/>
  <c r="AI409" i="2"/>
  <c r="AG408" i="2"/>
  <c r="AC446" i="2"/>
  <c r="AK446" i="2"/>
  <c r="J145" i="2"/>
  <c r="R145" i="2"/>
  <c r="Z145" i="2"/>
  <c r="AH145" i="2"/>
  <c r="AL152" i="2"/>
  <c r="AL151" i="2" s="1"/>
  <c r="O152" i="2"/>
  <c r="R196" i="2"/>
  <c r="Z196" i="2"/>
  <c r="AH196" i="2"/>
  <c r="K222" i="2"/>
  <c r="S222" i="2"/>
  <c r="S215" i="2" s="1"/>
  <c r="AA222" i="2"/>
  <c r="AA215" i="2" s="1"/>
  <c r="AI222" i="2"/>
  <c r="AI215" i="2" s="1"/>
  <c r="AE227" i="2"/>
  <c r="K236" i="2"/>
  <c r="S236" i="2"/>
  <c r="AA236" i="2"/>
  <c r="AI236" i="2"/>
  <c r="O242" i="2"/>
  <c r="W242" i="2"/>
  <c r="AE242" i="2"/>
  <c r="AM242" i="2"/>
  <c r="R255" i="2"/>
  <c r="Z255" i="2"/>
  <c r="AH255" i="2"/>
  <c r="P262" i="2"/>
  <c r="X262" i="2"/>
  <c r="AF262" i="2"/>
  <c r="AN262" i="2"/>
  <c r="K284" i="2"/>
  <c r="S284" i="2"/>
  <c r="AA284" i="2"/>
  <c r="AI284" i="2"/>
  <c r="AA301" i="2"/>
  <c r="AI301" i="2"/>
  <c r="P311" i="2"/>
  <c r="X311" i="2"/>
  <c r="AF311" i="2"/>
  <c r="AN311" i="2"/>
  <c r="K324" i="2"/>
  <c r="K323" i="2" s="1"/>
  <c r="S324" i="2"/>
  <c r="S323" i="2" s="1"/>
  <c r="AA324" i="2"/>
  <c r="AA323" i="2" s="1"/>
  <c r="AI324" i="2"/>
  <c r="AI323" i="2" s="1"/>
  <c r="W333" i="2"/>
  <c r="T354" i="2"/>
  <c r="AB354" i="2"/>
  <c r="AJ354" i="2"/>
  <c r="U609" i="2"/>
  <c r="AC609" i="2"/>
  <c r="AK609" i="2"/>
  <c r="AI108" i="2"/>
  <c r="K142" i="2"/>
  <c r="S142" i="2"/>
  <c r="AA142" i="2"/>
  <c r="AI142" i="2"/>
  <c r="AI145" i="2"/>
  <c r="AN152" i="2"/>
  <c r="AF153" i="2"/>
  <c r="AF152" i="2" s="1"/>
  <c r="X153" i="2"/>
  <c r="X152" i="2" s="1"/>
  <c r="K196" i="2"/>
  <c r="S196" i="2"/>
  <c r="AA196" i="2"/>
  <c r="AI196" i="2"/>
  <c r="M212" i="2"/>
  <c r="M206" i="2" s="1"/>
  <c r="U212" i="2"/>
  <c r="U206" i="2" s="1"/>
  <c r="AC212" i="2"/>
  <c r="AC206" i="2" s="1"/>
  <c r="AK212" i="2"/>
  <c r="AK206" i="2" s="1"/>
  <c r="P215" i="2"/>
  <c r="X215" i="2"/>
  <c r="AF215" i="2"/>
  <c r="AN215" i="2"/>
  <c r="AJ215" i="2"/>
  <c r="Q248" i="2"/>
  <c r="Y248" i="2"/>
  <c r="AG248" i="2"/>
  <c r="Q262" i="2"/>
  <c r="Y262" i="2"/>
  <c r="AG262" i="2"/>
  <c r="P273" i="2"/>
  <c r="X273" i="2"/>
  <c r="AF273" i="2"/>
  <c r="AN273" i="2"/>
  <c r="T291" i="2"/>
  <c r="AB291" i="2"/>
  <c r="AJ291" i="2"/>
  <c r="L296" i="2"/>
  <c r="T296" i="2"/>
  <c r="AB296" i="2"/>
  <c r="AJ296" i="2"/>
  <c r="T301" i="2"/>
  <c r="AB301" i="2"/>
  <c r="AJ301" i="2"/>
  <c r="M317" i="2"/>
  <c r="U317" i="2"/>
  <c r="AC317" i="2"/>
  <c r="AK317" i="2"/>
  <c r="X334" i="2"/>
  <c r="AF334" i="2"/>
  <c r="AN334" i="2"/>
  <c r="P338" i="2"/>
  <c r="P333" i="2" s="1"/>
  <c r="X338" i="2"/>
  <c r="AF338" i="2"/>
  <c r="AN338" i="2"/>
  <c r="AC354" i="2"/>
  <c r="AK354" i="2"/>
  <c r="U376" i="2"/>
  <c r="AC376" i="2"/>
  <c r="AK376" i="2"/>
  <c r="R408" i="2"/>
  <c r="Z408" i="2"/>
  <c r="AH408" i="2"/>
  <c r="M446" i="2"/>
  <c r="U446" i="2"/>
  <c r="M465" i="2"/>
  <c r="U465" i="2"/>
  <c r="AC465" i="2"/>
  <c r="AK465" i="2"/>
  <c r="AK483" i="2"/>
  <c r="O484" i="2"/>
  <c r="W484" i="2"/>
  <c r="AE484" i="2"/>
  <c r="AM484" i="2"/>
  <c r="O524" i="2"/>
  <c r="W524" i="2"/>
  <c r="AE524" i="2"/>
  <c r="AM524" i="2"/>
  <c r="K531" i="2"/>
  <c r="S531" i="2"/>
  <c r="AA531" i="2"/>
  <c r="AI531" i="2"/>
  <c r="K549" i="2"/>
  <c r="K548" i="2" s="1"/>
  <c r="K547" i="2" s="1"/>
  <c r="S549" i="2"/>
  <c r="S548" i="2" s="1"/>
  <c r="S547" i="2" s="1"/>
  <c r="AA549" i="2"/>
  <c r="AI549" i="2"/>
  <c r="T596" i="2"/>
  <c r="AJ596" i="2"/>
  <c r="L609" i="2"/>
  <c r="T609" i="2"/>
  <c r="AB609" i="2"/>
  <c r="AJ609" i="2"/>
  <c r="R630" i="2"/>
  <c r="Z630" i="2"/>
  <c r="N661" i="2"/>
  <c r="N660" i="2" s="1"/>
  <c r="V661" i="2"/>
  <c r="V660" i="2" s="1"/>
  <c r="AD661" i="2"/>
  <c r="AD660" i="2" s="1"/>
  <c r="AL661" i="2"/>
  <c r="R328" i="2"/>
  <c r="Z328" i="2"/>
  <c r="AH328" i="2"/>
  <c r="R333" i="2"/>
  <c r="Z333" i="2"/>
  <c r="AH333" i="2"/>
  <c r="S342" i="2"/>
  <c r="W389" i="2"/>
  <c r="AE389" i="2"/>
  <c r="AM389" i="2"/>
  <c r="T409" i="2"/>
  <c r="T408" i="2" s="1"/>
  <c r="AB409" i="2"/>
  <c r="AB408" i="2" s="1"/>
  <c r="AJ409" i="2"/>
  <c r="AJ408" i="2" s="1"/>
  <c r="AJ407" i="2" s="1"/>
  <c r="W419" i="2"/>
  <c r="AE419" i="2"/>
  <c r="AM419" i="2"/>
  <c r="O434" i="2"/>
  <c r="Q484" i="2"/>
  <c r="M489" i="2"/>
  <c r="M483" i="2" s="1"/>
  <c r="AC489" i="2"/>
  <c r="AC483" i="2" s="1"/>
  <c r="AC477" i="2" s="1"/>
  <c r="M553" i="2"/>
  <c r="M548" i="2" s="1"/>
  <c r="M547" i="2" s="1"/>
  <c r="U553" i="2"/>
  <c r="U548" i="2" s="1"/>
  <c r="U547" i="2" s="1"/>
  <c r="AC553" i="2"/>
  <c r="AC548" i="2" s="1"/>
  <c r="AC547" i="2" s="1"/>
  <c r="S587" i="2"/>
  <c r="AA587" i="2"/>
  <c r="AI587" i="2"/>
  <c r="U616" i="2"/>
  <c r="AC616" i="2"/>
  <c r="AC608" i="2" s="1"/>
  <c r="AK616" i="2"/>
  <c r="AK608" i="2" s="1"/>
  <c r="T722" i="2"/>
  <c r="AB722" i="2"/>
  <c r="AJ722" i="2"/>
  <c r="T730" i="2"/>
  <c r="AB730" i="2"/>
  <c r="AJ730" i="2"/>
  <c r="P389" i="2"/>
  <c r="X389" i="2"/>
  <c r="AF389" i="2"/>
  <c r="AN389" i="2"/>
  <c r="U409" i="2"/>
  <c r="U408" i="2" s="1"/>
  <c r="AC409" i="2"/>
  <c r="AC408" i="2" s="1"/>
  <c r="AC407" i="2" s="1"/>
  <c r="AK409" i="2"/>
  <c r="AK408" i="2" s="1"/>
  <c r="AK407" i="2" s="1"/>
  <c r="AN419" i="2"/>
  <c r="P465" i="2"/>
  <c r="X465" i="2"/>
  <c r="AF465" i="2"/>
  <c r="AN465" i="2"/>
  <c r="R484" i="2"/>
  <c r="Z484" i="2"/>
  <c r="R524" i="2"/>
  <c r="Z524" i="2"/>
  <c r="AH524" i="2"/>
  <c r="N549" i="2"/>
  <c r="V549" i="2"/>
  <c r="AD549" i="2"/>
  <c r="AL549" i="2"/>
  <c r="N581" i="2"/>
  <c r="V581" i="2"/>
  <c r="AD581" i="2"/>
  <c r="AL581" i="2"/>
  <c r="M592" i="2"/>
  <c r="U592" i="2"/>
  <c r="AC592" i="2"/>
  <c r="AK592" i="2"/>
  <c r="L601" i="2"/>
  <c r="T601" i="2"/>
  <c r="AB601" i="2"/>
  <c r="AJ601" i="2"/>
  <c r="N616" i="2"/>
  <c r="V616" i="2"/>
  <c r="AD616" i="2"/>
  <c r="AL616" i="2"/>
  <c r="U630" i="2"/>
  <c r="U608" i="2" s="1"/>
  <c r="AC630" i="2"/>
  <c r="AK630" i="2"/>
  <c r="S640" i="2"/>
  <c r="AA640" i="2"/>
  <c r="AA639" i="2" s="1"/>
  <c r="AI640" i="2"/>
  <c r="AI639" i="2" s="1"/>
  <c r="R788" i="2"/>
  <c r="Z788" i="2"/>
  <c r="AH788" i="2"/>
  <c r="R801" i="2"/>
  <c r="R800" i="2" s="1"/>
  <c r="Z801" i="2"/>
  <c r="Z800" i="2" s="1"/>
  <c r="AH801" i="2"/>
  <c r="AH800" i="2" s="1"/>
  <c r="R833" i="2"/>
  <c r="R825" i="2" s="1"/>
  <c r="Z833" i="2"/>
  <c r="Z825" i="2" s="1"/>
  <c r="AH833" i="2"/>
  <c r="AH825" i="2" s="1"/>
  <c r="Q389" i="2"/>
  <c r="Y389" i="2"/>
  <c r="AG389" i="2"/>
  <c r="N408" i="2"/>
  <c r="AD408" i="2"/>
  <c r="AD407" i="2" s="1"/>
  <c r="AL408" i="2"/>
  <c r="Q419" i="2"/>
  <c r="Y419" i="2"/>
  <c r="AG419" i="2"/>
  <c r="O489" i="2"/>
  <c r="W489" i="2"/>
  <c r="W483" i="2" s="1"/>
  <c r="W477" i="2" s="1"/>
  <c r="AE489" i="2"/>
  <c r="AM489" i="2"/>
  <c r="AM483" i="2" s="1"/>
  <c r="AM477" i="2" s="1"/>
  <c r="O521" i="2"/>
  <c r="W521" i="2"/>
  <c r="AE521" i="2"/>
  <c r="AM521" i="2"/>
  <c r="N592" i="2"/>
  <c r="V592" i="2"/>
  <c r="AD592" i="2"/>
  <c r="AL592" i="2"/>
  <c r="M601" i="2"/>
  <c r="U601" i="2"/>
  <c r="AC601" i="2"/>
  <c r="AK601" i="2"/>
  <c r="P609" i="2"/>
  <c r="X609" i="2"/>
  <c r="AF609" i="2"/>
  <c r="AN609" i="2"/>
  <c r="K788" i="2"/>
  <c r="S788" i="2"/>
  <c r="AA788" i="2"/>
  <c r="AI788" i="2"/>
  <c r="X317" i="2"/>
  <c r="AF317" i="2"/>
  <c r="AN317" i="2"/>
  <c r="T323" i="2"/>
  <c r="AB323" i="2"/>
  <c r="AJ323" i="2"/>
  <c r="N342" i="2"/>
  <c r="V342" i="2"/>
  <c r="AD342" i="2"/>
  <c r="AL342" i="2"/>
  <c r="J376" i="2"/>
  <c r="R376" i="2"/>
  <c r="Z376" i="2"/>
  <c r="AH376" i="2"/>
  <c r="J419" i="2"/>
  <c r="R419" i="2"/>
  <c r="Z419" i="2"/>
  <c r="AH419" i="2"/>
  <c r="T483" i="2"/>
  <c r="T477" i="2" s="1"/>
  <c r="AB483" i="2"/>
  <c r="T524" i="2"/>
  <c r="AB524" i="2"/>
  <c r="AJ524" i="2"/>
  <c r="P581" i="2"/>
  <c r="X581" i="2"/>
  <c r="AF581" i="2"/>
  <c r="AN581" i="2"/>
  <c r="V587" i="2"/>
  <c r="AD587" i="2"/>
  <c r="Q596" i="2"/>
  <c r="Y596" i="2"/>
  <c r="AG596" i="2"/>
  <c r="X616" i="2"/>
  <c r="AF616" i="2"/>
  <c r="AN616" i="2"/>
  <c r="O630" i="2"/>
  <c r="W630" i="2"/>
  <c r="AE630" i="2"/>
  <c r="AM630" i="2"/>
  <c r="O712" i="2"/>
  <c r="W712" i="2"/>
  <c r="AE712" i="2"/>
  <c r="AM712" i="2"/>
  <c r="Q826" i="2"/>
  <c r="Q825" i="2" s="1"/>
  <c r="Y826" i="2"/>
  <c r="Y825" i="2" s="1"/>
  <c r="AG826" i="2"/>
  <c r="AG825" i="2" s="1"/>
  <c r="O342" i="2"/>
  <c r="W342" i="2"/>
  <c r="AE342" i="2"/>
  <c r="AM342" i="2"/>
  <c r="O354" i="2"/>
  <c r="W354" i="2"/>
  <c r="AE354" i="2"/>
  <c r="AM354" i="2"/>
  <c r="S419" i="2"/>
  <c r="AA419" i="2"/>
  <c r="AI419" i="2"/>
  <c r="Q437" i="2"/>
  <c r="AG437" i="2"/>
  <c r="O447" i="2"/>
  <c r="O446" i="2" s="1"/>
  <c r="W447" i="2"/>
  <c r="W446" i="2" s="1"/>
  <c r="AE447" i="2"/>
  <c r="AE446" i="2" s="1"/>
  <c r="AE445" i="2" s="1"/>
  <c r="AM447" i="2"/>
  <c r="AM446" i="2" s="1"/>
  <c r="AM445" i="2" s="1"/>
  <c r="K462" i="2"/>
  <c r="S462" i="2"/>
  <c r="AA462" i="2"/>
  <c r="AI462" i="2"/>
  <c r="Q489" i="2"/>
  <c r="Y489" i="2"/>
  <c r="Y483" i="2" s="1"/>
  <c r="Y477" i="2" s="1"/>
  <c r="AG489" i="2"/>
  <c r="AG483" i="2" s="1"/>
  <c r="AG477" i="2" s="1"/>
  <c r="Q553" i="2"/>
  <c r="Y553" i="2"/>
  <c r="Y548" i="2" s="1"/>
  <c r="Y547" i="2" s="1"/>
  <c r="AG553" i="2"/>
  <c r="X592" i="2"/>
  <c r="AN592" i="2"/>
  <c r="R596" i="2"/>
  <c r="R591" i="2" s="1"/>
  <c r="Z596" i="2"/>
  <c r="Z591" i="2" s="1"/>
  <c r="AH596" i="2"/>
  <c r="O601" i="2"/>
  <c r="W601" i="2"/>
  <c r="AE601" i="2"/>
  <c r="R609" i="2"/>
  <c r="R608" i="2" s="1"/>
  <c r="Z609" i="2"/>
  <c r="Z608" i="2" s="1"/>
  <c r="AH609" i="2"/>
  <c r="Q616" i="2"/>
  <c r="Q608" i="2" s="1"/>
  <c r="Y616" i="2"/>
  <c r="Y608" i="2" s="1"/>
  <c r="AG616" i="2"/>
  <c r="N776" i="2"/>
  <c r="V776" i="2"/>
  <c r="AD776" i="2"/>
  <c r="AL776" i="2"/>
  <c r="AN354" i="2"/>
  <c r="T376" i="2"/>
  <c r="AB376" i="2"/>
  <c r="AJ376" i="2"/>
  <c r="T389" i="2"/>
  <c r="AB389" i="2"/>
  <c r="AJ389" i="2"/>
  <c r="L453" i="2"/>
  <c r="L446" i="2" s="1"/>
  <c r="L445" i="2" s="1"/>
  <c r="T453" i="2"/>
  <c r="T446" i="2" s="1"/>
  <c r="T445" i="2" s="1"/>
  <c r="AB453" i="2"/>
  <c r="AJ453" i="2"/>
  <c r="AJ446" i="2" s="1"/>
  <c r="AJ445" i="2" s="1"/>
  <c r="P457" i="2"/>
  <c r="P446" i="2" s="1"/>
  <c r="X457" i="2"/>
  <c r="X446" i="2" s="1"/>
  <c r="AF457" i="2"/>
  <c r="AF446" i="2" s="1"/>
  <c r="AN457" i="2"/>
  <c r="AN446" i="2" s="1"/>
  <c r="N477" i="2"/>
  <c r="V480" i="2"/>
  <c r="AD480" i="2"/>
  <c r="AD477" i="2" s="1"/>
  <c r="AL480" i="2"/>
  <c r="AL477" i="2" s="1"/>
  <c r="V484" i="2"/>
  <c r="V483" i="2" s="1"/>
  <c r="R504" i="2"/>
  <c r="Z504" i="2"/>
  <c r="AH504" i="2"/>
  <c r="R521" i="2"/>
  <c r="Z521" i="2"/>
  <c r="AH521" i="2"/>
  <c r="R553" i="2"/>
  <c r="Z553" i="2"/>
  <c r="AH553" i="2"/>
  <c r="Q592" i="2"/>
  <c r="Y592" i="2"/>
  <c r="AG592" i="2"/>
  <c r="P601" i="2"/>
  <c r="X601" i="2"/>
  <c r="AF601" i="2"/>
  <c r="AN601" i="2"/>
  <c r="AE776" i="2"/>
  <c r="AM776" i="2"/>
  <c r="W915" i="2"/>
  <c r="AE915" i="2"/>
  <c r="AM915" i="2"/>
  <c r="K936" i="2"/>
  <c r="K935" i="2" s="1"/>
  <c r="S936" i="2"/>
  <c r="S935" i="2" s="1"/>
  <c r="AA936" i="2"/>
  <c r="AA935" i="2" s="1"/>
  <c r="N945" i="2"/>
  <c r="V945" i="2"/>
  <c r="V944" i="2" s="1"/>
  <c r="AD945" i="2"/>
  <c r="AD944" i="2" s="1"/>
  <c r="AL945" i="2"/>
  <c r="P951" i="2"/>
  <c r="P944" i="2" s="1"/>
  <c r="X951" i="2"/>
  <c r="X944" i="2" s="1"/>
  <c r="AF951" i="2"/>
  <c r="AF944" i="2" s="1"/>
  <c r="AN951" i="2"/>
  <c r="AF957" i="2"/>
  <c r="AN957" i="2"/>
  <c r="AN981" i="2"/>
  <c r="M999" i="2"/>
  <c r="M998" i="2" s="1"/>
  <c r="U999" i="2"/>
  <c r="U998" i="2" s="1"/>
  <c r="AC999" i="2"/>
  <c r="AC998" i="2" s="1"/>
  <c r="AK999" i="2"/>
  <c r="AK998" i="2" s="1"/>
  <c r="K902" i="2"/>
  <c r="S902" i="2"/>
  <c r="AA902" i="2"/>
  <c r="AI902" i="2"/>
  <c r="O973" i="2"/>
  <c r="W973" i="2"/>
  <c r="AE973" i="2"/>
  <c r="AM973" i="2"/>
  <c r="M972" i="2"/>
  <c r="P630" i="2"/>
  <c r="X630" i="2"/>
  <c r="AF630" i="2"/>
  <c r="AN630" i="2"/>
  <c r="U640" i="2"/>
  <c r="AC640" i="2"/>
  <c r="AK640" i="2"/>
  <c r="AK639" i="2" s="1"/>
  <c r="L650" i="2"/>
  <c r="L639" i="2" s="1"/>
  <c r="T650" i="2"/>
  <c r="T639" i="2" s="1"/>
  <c r="AB650" i="2"/>
  <c r="AB639" i="2" s="1"/>
  <c r="AJ650" i="2"/>
  <c r="AJ639" i="2" s="1"/>
  <c r="T698" i="2"/>
  <c r="AB698" i="2"/>
  <c r="AJ698" i="2"/>
  <c r="Q712" i="2"/>
  <c r="Y712" i="2"/>
  <c r="AG712" i="2"/>
  <c r="M722" i="2"/>
  <c r="M711" i="2" s="1"/>
  <c r="U722" i="2"/>
  <c r="U711" i="2" s="1"/>
  <c r="AC722" i="2"/>
  <c r="AC711" i="2" s="1"/>
  <c r="AK722" i="2"/>
  <c r="M730" i="2"/>
  <c r="U730" i="2"/>
  <c r="AC730" i="2"/>
  <c r="AK730" i="2"/>
  <c r="N764" i="2"/>
  <c r="V764" i="2"/>
  <c r="AD764" i="2"/>
  <c r="AL764" i="2"/>
  <c r="L801" i="2"/>
  <c r="L800" i="2" s="1"/>
  <c r="T801" i="2"/>
  <c r="T800" i="2" s="1"/>
  <c r="AB801" i="2"/>
  <c r="AB800" i="2" s="1"/>
  <c r="AJ801" i="2"/>
  <c r="AJ800" i="2" s="1"/>
  <c r="K826" i="2"/>
  <c r="S826" i="2"/>
  <c r="AA826" i="2"/>
  <c r="AI826" i="2"/>
  <c r="J859" i="2"/>
  <c r="R860" i="2"/>
  <c r="R859" i="2" s="1"/>
  <c r="Z860" i="2"/>
  <c r="Z859" i="2" s="1"/>
  <c r="AH860" i="2"/>
  <c r="AH859" i="2" s="1"/>
  <c r="U864" i="2"/>
  <c r="U859" i="2" s="1"/>
  <c r="AC864" i="2"/>
  <c r="AC859" i="2" s="1"/>
  <c r="AK864" i="2"/>
  <c r="AK859" i="2" s="1"/>
  <c r="O868" i="2"/>
  <c r="W868" i="2"/>
  <c r="AE868" i="2"/>
  <c r="AM868" i="2"/>
  <c r="L902" i="2"/>
  <c r="Q915" i="2"/>
  <c r="Y915" i="2"/>
  <c r="AG915" i="2"/>
  <c r="M936" i="2"/>
  <c r="M935" i="2" s="1"/>
  <c r="U936" i="2"/>
  <c r="U935" i="2" s="1"/>
  <c r="AC936" i="2"/>
  <c r="AC935" i="2" s="1"/>
  <c r="AK936" i="2"/>
  <c r="AK935" i="2" s="1"/>
  <c r="AN944" i="2"/>
  <c r="R957" i="2"/>
  <c r="Z957" i="2"/>
  <c r="AH957" i="2"/>
  <c r="AH956" i="2" s="1"/>
  <c r="R965" i="2"/>
  <c r="Z965" i="2"/>
  <c r="AH965" i="2"/>
  <c r="R981" i="2"/>
  <c r="Z981" i="2"/>
  <c r="AH981" i="2"/>
  <c r="K1012" i="2"/>
  <c r="S1012" i="2"/>
  <c r="S998" i="2" s="1"/>
  <c r="AA1012" i="2"/>
  <c r="AA998" i="2" s="1"/>
  <c r="AI1012" i="2"/>
  <c r="AI998" i="2" s="1"/>
  <c r="N640" i="2"/>
  <c r="V640" i="2"/>
  <c r="AD640" i="2"/>
  <c r="AD639" i="2" s="1"/>
  <c r="AL640" i="2"/>
  <c r="AL639" i="2" s="1"/>
  <c r="M650" i="2"/>
  <c r="U650" i="2"/>
  <c r="AC650" i="2"/>
  <c r="Q661" i="2"/>
  <c r="Y661" i="2"/>
  <c r="AG661" i="2"/>
  <c r="P669" i="2"/>
  <c r="AF669" i="2"/>
  <c r="AN669" i="2"/>
  <c r="AN660" i="2" s="1"/>
  <c r="R712" i="2"/>
  <c r="Z712" i="2"/>
  <c r="Z711" i="2" s="1"/>
  <c r="AH712" i="2"/>
  <c r="AH711" i="2" s="1"/>
  <c r="Q776" i="2"/>
  <c r="Q822" i="2"/>
  <c r="Y822" i="2"/>
  <c r="AG822" i="2"/>
  <c r="L826" i="2"/>
  <c r="L825" i="2" s="1"/>
  <c r="T826" i="2"/>
  <c r="T825" i="2" s="1"/>
  <c r="AB826" i="2"/>
  <c r="AB825" i="2" s="1"/>
  <c r="AJ826" i="2"/>
  <c r="AJ825" i="2" s="1"/>
  <c r="S859" i="2"/>
  <c r="AA859" i="2"/>
  <c r="AI859" i="2"/>
  <c r="V864" i="2"/>
  <c r="V859" i="2" s="1"/>
  <c r="AD864" i="2"/>
  <c r="AD859" i="2" s="1"/>
  <c r="AL864" i="2"/>
  <c r="AL859" i="2" s="1"/>
  <c r="X880" i="2"/>
  <c r="P880" i="2"/>
  <c r="AF880" i="2"/>
  <c r="AN880" i="2"/>
  <c r="U902" i="2"/>
  <c r="AC902" i="2"/>
  <c r="AK902" i="2"/>
  <c r="AH915" i="2"/>
  <c r="O935" i="2"/>
  <c r="L972" i="2"/>
  <c r="AG972" i="2"/>
  <c r="AG971" i="2" s="1"/>
  <c r="P999" i="2"/>
  <c r="X999" i="2"/>
  <c r="AF999" i="2"/>
  <c r="AN999" i="2"/>
  <c r="R661" i="2"/>
  <c r="Z661" i="2"/>
  <c r="AH661" i="2"/>
  <c r="Q669" i="2"/>
  <c r="Y669" i="2"/>
  <c r="AG669" i="2"/>
  <c r="S712" i="2"/>
  <c r="S711" i="2" s="1"/>
  <c r="AA712" i="2"/>
  <c r="AI712" i="2"/>
  <c r="W722" i="2"/>
  <c r="AE722" i="2"/>
  <c r="AM722" i="2"/>
  <c r="W730" i="2"/>
  <c r="AE730" i="2"/>
  <c r="AM730" i="2"/>
  <c r="R776" i="2"/>
  <c r="N801" i="2"/>
  <c r="N800" i="2" s="1"/>
  <c r="V801" i="2"/>
  <c r="V800" i="2" s="1"/>
  <c r="AD801" i="2"/>
  <c r="AD800" i="2" s="1"/>
  <c r="AL801" i="2"/>
  <c r="AL800" i="2" s="1"/>
  <c r="M826" i="2"/>
  <c r="U826" i="2"/>
  <c r="AC826" i="2"/>
  <c r="AK826" i="2"/>
  <c r="M833" i="2"/>
  <c r="U833" i="2"/>
  <c r="AC833" i="2"/>
  <c r="AC825" i="2" s="1"/>
  <c r="AK833" i="2"/>
  <c r="AJ859" i="2"/>
  <c r="Q880" i="2"/>
  <c r="AG880" i="2"/>
  <c r="Y880" i="2"/>
  <c r="N902" i="2"/>
  <c r="V902" i="2"/>
  <c r="AD902" i="2"/>
  <c r="AL902" i="2"/>
  <c r="Q934" i="2"/>
  <c r="AJ935" i="2"/>
  <c r="R945" i="2"/>
  <c r="R944" i="2" s="1"/>
  <c r="Z945" i="2"/>
  <c r="Z944" i="2" s="1"/>
  <c r="AH945" i="2"/>
  <c r="T951" i="2"/>
  <c r="AB951" i="2"/>
  <c r="AB944" i="2" s="1"/>
  <c r="AJ951" i="2"/>
  <c r="AJ944" i="2" s="1"/>
  <c r="AJ957" i="2"/>
  <c r="AJ956" i="2" s="1"/>
  <c r="R973" i="2"/>
  <c r="R972" i="2" s="1"/>
  <c r="R971" i="2" s="1"/>
  <c r="Z973" i="2"/>
  <c r="Z972" i="2" s="1"/>
  <c r="AH973" i="2"/>
  <c r="AH972" i="2" s="1"/>
  <c r="L992" i="2"/>
  <c r="T992" i="2"/>
  <c r="AB992" i="2"/>
  <c r="AJ992" i="2"/>
  <c r="K630" i="2"/>
  <c r="S630" i="2"/>
  <c r="AA630" i="2"/>
  <c r="AI630" i="2"/>
  <c r="X639" i="2"/>
  <c r="P640" i="2"/>
  <c r="P639" i="2" s="1"/>
  <c r="AF640" i="2"/>
  <c r="AN640" i="2"/>
  <c r="AN639" i="2" s="1"/>
  <c r="P722" i="2"/>
  <c r="X722" i="2"/>
  <c r="AF722" i="2"/>
  <c r="AN722" i="2"/>
  <c r="L747" i="2"/>
  <c r="T747" i="2"/>
  <c r="AB747" i="2"/>
  <c r="AJ747" i="2"/>
  <c r="K776" i="2"/>
  <c r="S776" i="2"/>
  <c r="AA776" i="2"/>
  <c r="AI776" i="2"/>
  <c r="O800" i="2"/>
  <c r="W800" i="2"/>
  <c r="AE800" i="2"/>
  <c r="AM800" i="2"/>
  <c r="N833" i="2"/>
  <c r="N825" i="2" s="1"/>
  <c r="V833" i="2"/>
  <c r="V825" i="2" s="1"/>
  <c r="AD833" i="2"/>
  <c r="AD825" i="2" s="1"/>
  <c r="AL833" i="2"/>
  <c r="AL825" i="2" s="1"/>
  <c r="X859" i="2"/>
  <c r="AF859" i="2"/>
  <c r="AN859" i="2"/>
  <c r="P864" i="2"/>
  <c r="P859" i="2" s="1"/>
  <c r="J880" i="2"/>
  <c r="R880" i="2"/>
  <c r="Z880" i="2"/>
  <c r="AH880" i="2"/>
  <c r="O902" i="2"/>
  <c r="W902" i="2"/>
  <c r="AE902" i="2"/>
  <c r="AM902" i="2"/>
  <c r="AC944" i="2"/>
  <c r="AK944" i="2"/>
  <c r="AK934" i="2" s="1"/>
  <c r="AG639" i="2"/>
  <c r="AF650" i="2"/>
  <c r="T661" i="2"/>
  <c r="AB661" i="2"/>
  <c r="AJ661" i="2"/>
  <c r="P698" i="2"/>
  <c r="X698" i="2"/>
  <c r="AF698" i="2"/>
  <c r="AN698" i="2"/>
  <c r="AK712" i="2"/>
  <c r="Q722" i="2"/>
  <c r="Y722" i="2"/>
  <c r="AG722" i="2"/>
  <c r="R764" i="2"/>
  <c r="Z764" i="2"/>
  <c r="AH764" i="2"/>
  <c r="AM838" i="2"/>
  <c r="O838" i="2"/>
  <c r="W838" i="2"/>
  <c r="AE838" i="2"/>
  <c r="S880" i="2"/>
  <c r="AA880" i="2"/>
  <c r="AI880" i="2"/>
  <c r="T945" i="2"/>
  <c r="N951" i="2"/>
  <c r="AL951" i="2"/>
  <c r="N981" i="2"/>
  <c r="N971" i="2" s="1"/>
  <c r="V981" i="2"/>
  <c r="AD981" i="2"/>
  <c r="AL981" i="2"/>
  <c r="O1012" i="2"/>
  <c r="W1012" i="2"/>
  <c r="AE1012" i="2"/>
  <c r="AM1012" i="2"/>
  <c r="Y650" i="2"/>
  <c r="Y639" i="2" s="1"/>
  <c r="Q650" i="2"/>
  <c r="Q639" i="2" s="1"/>
  <c r="M661" i="2"/>
  <c r="U661" i="2"/>
  <c r="AC661" i="2"/>
  <c r="AK661" i="2"/>
  <c r="T669" i="2"/>
  <c r="AB669" i="2"/>
  <c r="AJ669" i="2"/>
  <c r="Q698" i="2"/>
  <c r="Y698" i="2"/>
  <c r="AG698" i="2"/>
  <c r="N712" i="2"/>
  <c r="V712" i="2"/>
  <c r="AD712" i="2"/>
  <c r="AL712" i="2"/>
  <c r="N747" i="2"/>
  <c r="V747" i="2"/>
  <c r="AD747" i="2"/>
  <c r="AL747" i="2"/>
  <c r="K764" i="2"/>
  <c r="S764" i="2"/>
  <c r="AA764" i="2"/>
  <c r="AI764" i="2"/>
  <c r="U776" i="2"/>
  <c r="AC776" i="2"/>
  <c r="AK776" i="2"/>
  <c r="Q788" i="2"/>
  <c r="Y788" i="2"/>
  <c r="AG788" i="2"/>
  <c r="Q801" i="2"/>
  <c r="Y801" i="2"/>
  <c r="Y800" i="2" s="1"/>
  <c r="AG801" i="2"/>
  <c r="M822" i="2"/>
  <c r="U822" i="2"/>
  <c r="AC822" i="2"/>
  <c r="AK822" i="2"/>
  <c r="AB859" i="2"/>
  <c r="T880" i="2"/>
  <c r="AB880" i="2"/>
  <c r="AJ880" i="2"/>
  <c r="AJ858" i="2" s="1"/>
  <c r="AL915" i="2"/>
  <c r="J935" i="2"/>
  <c r="N941" i="2"/>
  <c r="N935" i="2" s="1"/>
  <c r="V941" i="2"/>
  <c r="V935" i="2" s="1"/>
  <c r="AD941" i="2"/>
  <c r="AD935" i="2" s="1"/>
  <c r="AL941" i="2"/>
  <c r="AL935" i="2" s="1"/>
  <c r="AB972" i="2"/>
  <c r="AB971" i="2" s="1"/>
  <c r="O981" i="2"/>
  <c r="W981" i="2"/>
  <c r="AE981" i="2"/>
  <c r="AM981" i="2"/>
  <c r="O992" i="2"/>
  <c r="W992" i="2"/>
  <c r="AE992" i="2"/>
  <c r="AM992" i="2"/>
  <c r="L999" i="2"/>
  <c r="L998" i="2" s="1"/>
  <c r="T999" i="2"/>
  <c r="AB999" i="2"/>
  <c r="AJ999" i="2"/>
  <c r="P1012" i="2"/>
  <c r="X1012" i="2"/>
  <c r="AF1012" i="2"/>
  <c r="AN1012" i="2"/>
  <c r="J36" i="2"/>
  <c r="J65" i="2"/>
  <c r="I77" i="2"/>
  <c r="I109" i="2"/>
  <c r="O6" i="2"/>
  <c r="K30" i="2"/>
  <c r="L55" i="2"/>
  <c r="L54" i="2" s="1"/>
  <c r="O62" i="2"/>
  <c r="I117" i="2"/>
  <c r="I10" i="2"/>
  <c r="L33" i="2"/>
  <c r="L30" i="2" s="1"/>
  <c r="O39" i="2"/>
  <c r="L65" i="2"/>
  <c r="J10" i="2"/>
  <c r="AJ30" i="2"/>
  <c r="Y53" i="2"/>
  <c r="N54" i="2"/>
  <c r="N53" i="2" s="1"/>
  <c r="V54" i="2"/>
  <c r="AD54" i="2"/>
  <c r="AD53" i="2" s="1"/>
  <c r="J89" i="2"/>
  <c r="J88" i="2" s="1"/>
  <c r="AH88" i="2"/>
  <c r="AH87" i="2" s="1"/>
  <c r="I101" i="2"/>
  <c r="P10" i="2"/>
  <c r="X10" i="2"/>
  <c r="AF10" i="2"/>
  <c r="AN10" i="2"/>
  <c r="AE10" i="2"/>
  <c r="AM10" i="2"/>
  <c r="P30" i="2"/>
  <c r="I39" i="2"/>
  <c r="O55" i="2"/>
  <c r="W54" i="2"/>
  <c r="AE54" i="2"/>
  <c r="AE53" i="2" s="1"/>
  <c r="J77" i="2"/>
  <c r="M77" i="2"/>
  <c r="U77" i="2"/>
  <c r="AC77" i="2"/>
  <c r="AK77" i="2"/>
  <c r="M108" i="2"/>
  <c r="M107" i="2" s="1"/>
  <c r="U108" i="2"/>
  <c r="U107" i="2" s="1"/>
  <c r="AC108" i="2"/>
  <c r="AC107" i="2" s="1"/>
  <c r="AK108" i="2"/>
  <c r="AK107" i="2" s="1"/>
  <c r="AB108" i="2"/>
  <c r="AB107" i="2" s="1"/>
  <c r="AB30" i="2"/>
  <c r="O31" i="2"/>
  <c r="O30" i="2" s="1"/>
  <c r="V30" i="2"/>
  <c r="AL30" i="2"/>
  <c r="AN54" i="2"/>
  <c r="AN53" i="2" s="1"/>
  <c r="L89" i="2"/>
  <c r="L88" i="2" s="1"/>
  <c r="K39" i="2"/>
  <c r="S39" i="2"/>
  <c r="AA39" i="2"/>
  <c r="AI39" i="2"/>
  <c r="O77" i="2"/>
  <c r="W77" i="2"/>
  <c r="AE77" i="2"/>
  <c r="M89" i="2"/>
  <c r="U89" i="2"/>
  <c r="AC89" i="2"/>
  <c r="AK89" i="2"/>
  <c r="O109" i="2"/>
  <c r="O108" i="2" s="1"/>
  <c r="O107" i="2" s="1"/>
  <c r="W109" i="2"/>
  <c r="W108" i="2" s="1"/>
  <c r="W107" i="2" s="1"/>
  <c r="W87" i="2" s="1"/>
  <c r="AE109" i="2"/>
  <c r="AE108" i="2" s="1"/>
  <c r="AE107" i="2" s="1"/>
  <c r="AM109" i="2"/>
  <c r="AM108" i="2" s="1"/>
  <c r="AM107" i="2" s="1"/>
  <c r="I36" i="2"/>
  <c r="L39" i="2"/>
  <c r="T39" i="2"/>
  <c r="AB39" i="2"/>
  <c r="AJ39" i="2"/>
  <c r="L74" i="2"/>
  <c r="M101" i="2"/>
  <c r="U101" i="2"/>
  <c r="AC101" i="2"/>
  <c r="AK101" i="2"/>
  <c r="I170" i="2"/>
  <c r="L170" i="2"/>
  <c r="T170" i="2"/>
  <c r="T151" i="2" s="1"/>
  <c r="AB170" i="2"/>
  <c r="AJ170" i="2"/>
  <c r="AJ206" i="2"/>
  <c r="P207" i="2"/>
  <c r="P206" i="2" s="1"/>
  <c r="X207" i="2"/>
  <c r="X206" i="2" s="1"/>
  <c r="AF207" i="2"/>
  <c r="AF206" i="2" s="1"/>
  <c r="AN207" i="2"/>
  <c r="AN206" i="2" s="1"/>
  <c r="O216" i="2"/>
  <c r="O215" i="2" s="1"/>
  <c r="W216" i="2"/>
  <c r="W215" i="2" s="1"/>
  <c r="AE216" i="2"/>
  <c r="AE215" i="2" s="1"/>
  <c r="AM216" i="2"/>
  <c r="AM215" i="2" s="1"/>
  <c r="Q227" i="2"/>
  <c r="Y227" i="2"/>
  <c r="AG227" i="2"/>
  <c r="O273" i="2"/>
  <c r="W273" i="2"/>
  <c r="AE273" i="2"/>
  <c r="AM273" i="2"/>
  <c r="I284" i="2"/>
  <c r="P296" i="2"/>
  <c r="X296" i="2"/>
  <c r="I249" i="2"/>
  <c r="J255" i="2"/>
  <c r="J284" i="2"/>
  <c r="I296" i="2"/>
  <c r="J207" i="2"/>
  <c r="J206" i="2" s="1"/>
  <c r="I216" i="2"/>
  <c r="I273" i="2"/>
  <c r="J296" i="2"/>
  <c r="I419" i="2"/>
  <c r="J39" i="2"/>
  <c r="J55" i="2"/>
  <c r="J153" i="2"/>
  <c r="J152" i="2" s="1"/>
  <c r="I153" i="2"/>
  <c r="Q153" i="2"/>
  <c r="Q152" i="2" s="1"/>
  <c r="Q151" i="2" s="1"/>
  <c r="Y153" i="2"/>
  <c r="Y152" i="2" s="1"/>
  <c r="Y151" i="2" s="1"/>
  <c r="AG153" i="2"/>
  <c r="AG152" i="2" s="1"/>
  <c r="O170" i="2"/>
  <c r="W170" i="2"/>
  <c r="W151" i="2" s="1"/>
  <c r="AE170" i="2"/>
  <c r="AM170" i="2"/>
  <c r="AM151" i="2" s="1"/>
  <c r="J216" i="2"/>
  <c r="J215" i="2" s="1"/>
  <c r="R215" i="2"/>
  <c r="Z215" i="2"/>
  <c r="AH215" i="2"/>
  <c r="L227" i="2"/>
  <c r="L205" i="2" s="1"/>
  <c r="T227" i="2"/>
  <c r="AB227" i="2"/>
  <c r="AJ227" i="2"/>
  <c r="K255" i="2"/>
  <c r="S255" i="2"/>
  <c r="L284" i="2"/>
  <c r="T284" i="2"/>
  <c r="AB284" i="2"/>
  <c r="AJ284" i="2"/>
  <c r="J301" i="2"/>
  <c r="AG407" i="2"/>
  <c r="I33" i="2"/>
  <c r="I65" i="2"/>
  <c r="I89" i="2"/>
  <c r="I113" i="2"/>
  <c r="I145" i="2"/>
  <c r="P170" i="2"/>
  <c r="P151" i="2" s="1"/>
  <c r="X170" i="2"/>
  <c r="AF170" i="2"/>
  <c r="AF151" i="2" s="1"/>
  <c r="AN170" i="2"/>
  <c r="AN151" i="2" s="1"/>
  <c r="O227" i="2"/>
  <c r="M227" i="2"/>
  <c r="U248" i="2"/>
  <c r="AH248" i="2"/>
  <c r="M284" i="2"/>
  <c r="U284" i="2"/>
  <c r="AC284" i="2"/>
  <c r="AK284" i="2"/>
  <c r="L291" i="2"/>
  <c r="AH152" i="2"/>
  <c r="W227" i="2"/>
  <c r="N227" i="2"/>
  <c r="V227" i="2"/>
  <c r="AD227" i="2"/>
  <c r="AL227" i="2"/>
  <c r="N284" i="2"/>
  <c r="V284" i="2"/>
  <c r="AD284" i="2"/>
  <c r="AD254" i="2" s="1"/>
  <c r="AL284" i="2"/>
  <c r="L301" i="2"/>
  <c r="L389" i="2"/>
  <c r="J408" i="2"/>
  <c r="J407" i="2" s="1"/>
  <c r="J170" i="2"/>
  <c r="R170" i="2"/>
  <c r="Z170" i="2"/>
  <c r="Z151" i="2" s="1"/>
  <c r="AH170" i="2"/>
  <c r="T206" i="2"/>
  <c r="N206" i="2"/>
  <c r="V206" i="2"/>
  <c r="AD206" i="2"/>
  <c r="AL206" i="2"/>
  <c r="K215" i="2"/>
  <c r="AC215" i="2"/>
  <c r="J248" i="2"/>
  <c r="X248" i="2"/>
  <c r="AK248" i="2"/>
  <c r="J273" i="2"/>
  <c r="M301" i="2"/>
  <c r="K170" i="2"/>
  <c r="S170" i="2"/>
  <c r="S151" i="2" s="1"/>
  <c r="AA170" i="2"/>
  <c r="AI170" i="2"/>
  <c r="AB206" i="2"/>
  <c r="AM206" i="2"/>
  <c r="P228" i="2"/>
  <c r="P227" i="2" s="1"/>
  <c r="X228" i="2"/>
  <c r="X227" i="2" s="1"/>
  <c r="AF228" i="2"/>
  <c r="AF227" i="2" s="1"/>
  <c r="AN228" i="2"/>
  <c r="AN227" i="2" s="1"/>
  <c r="M248" i="2"/>
  <c r="Z248" i="2"/>
  <c r="O248" i="2"/>
  <c r="W248" i="2"/>
  <c r="AE248" i="2"/>
  <c r="AM248" i="2"/>
  <c r="P255" i="2"/>
  <c r="X255" i="2"/>
  <c r="AF255" i="2"/>
  <c r="AN255" i="2"/>
  <c r="AN254" i="2" s="1"/>
  <c r="J262" i="2"/>
  <c r="R262" i="2"/>
  <c r="Z262" i="2"/>
  <c r="AH262" i="2"/>
  <c r="M273" i="2"/>
  <c r="I251" i="2"/>
  <c r="I291" i="2"/>
  <c r="V333" i="2"/>
  <c r="I334" i="2"/>
  <c r="P342" i="2"/>
  <c r="X342" i="2"/>
  <c r="J354" i="2"/>
  <c r="R354" i="2"/>
  <c r="Z354" i="2"/>
  <c r="AH354" i="2"/>
  <c r="AH332" i="2" s="1"/>
  <c r="N389" i="2"/>
  <c r="V389" i="2"/>
  <c r="AD389" i="2"/>
  <c r="AL389" i="2"/>
  <c r="M389" i="2"/>
  <c r="U389" i="2"/>
  <c r="AC389" i="2"/>
  <c r="AK389" i="2"/>
  <c r="K409" i="2"/>
  <c r="K408" i="2" s="1"/>
  <c r="AI408" i="2"/>
  <c r="L428" i="2"/>
  <c r="I196" i="2"/>
  <c r="I212" i="2"/>
  <c r="I228" i="2"/>
  <c r="I236" i="2"/>
  <c r="P323" i="2"/>
  <c r="J334" i="2"/>
  <c r="J333" i="2" s="1"/>
  <c r="M338" i="2"/>
  <c r="M333" i="2" s="1"/>
  <c r="I342" i="2"/>
  <c r="Q342" i="2"/>
  <c r="Y342" i="2"/>
  <c r="AG342" i="2"/>
  <c r="AG332" i="2" s="1"/>
  <c r="AF342" i="2"/>
  <c r="AN342" i="2"/>
  <c r="K354" i="2"/>
  <c r="S354" i="2"/>
  <c r="AA354" i="2"/>
  <c r="AI354" i="2"/>
  <c r="L376" i="2"/>
  <c r="X408" i="2"/>
  <c r="L409" i="2"/>
  <c r="L408" i="2" s="1"/>
  <c r="T407" i="2"/>
  <c r="AB407" i="2"/>
  <c r="K419" i="2"/>
  <c r="P431" i="2"/>
  <c r="X431" i="2"/>
  <c r="AF431" i="2"/>
  <c r="AN431" i="2"/>
  <c r="J196" i="2"/>
  <c r="J228" i="2"/>
  <c r="J236" i="2"/>
  <c r="M311" i="2"/>
  <c r="J342" i="2"/>
  <c r="L354" i="2"/>
  <c r="M376" i="2"/>
  <c r="O389" i="2"/>
  <c r="M409" i="2"/>
  <c r="M408" i="2" s="1"/>
  <c r="U407" i="2"/>
  <c r="I431" i="2"/>
  <c r="J434" i="2"/>
  <c r="I489" i="2"/>
  <c r="I483" i="2" s="1"/>
  <c r="I222" i="2"/>
  <c r="I262" i="2"/>
  <c r="J317" i="2"/>
  <c r="AD333" i="2"/>
  <c r="I389" i="2"/>
  <c r="AF408" i="2"/>
  <c r="N407" i="2"/>
  <c r="M419" i="2"/>
  <c r="I207" i="2"/>
  <c r="X323" i="2"/>
  <c r="AK333" i="2"/>
  <c r="L342" i="2"/>
  <c r="T342" i="2"/>
  <c r="AB342" i="2"/>
  <c r="AJ342" i="2"/>
  <c r="N354" i="2"/>
  <c r="V354" i="2"/>
  <c r="AD354" i="2"/>
  <c r="AL354" i="2"/>
  <c r="O376" i="2"/>
  <c r="W376" i="2"/>
  <c r="AE376" i="2"/>
  <c r="AM376" i="2"/>
  <c r="J389" i="2"/>
  <c r="R389" i="2"/>
  <c r="Z389" i="2"/>
  <c r="O409" i="2"/>
  <c r="O408" i="2" s="1"/>
  <c r="W408" i="2"/>
  <c r="W407" i="2" s="1"/>
  <c r="AE408" i="2"/>
  <c r="AM408" i="2"/>
  <c r="AM407" i="2" s="1"/>
  <c r="I311" i="2"/>
  <c r="K317" i="2"/>
  <c r="N333" i="2"/>
  <c r="K389" i="2"/>
  <c r="S389" i="2"/>
  <c r="AA389" i="2"/>
  <c r="AA332" i="2" s="1"/>
  <c r="AI389" i="2"/>
  <c r="AN408" i="2"/>
  <c r="AN407" i="2" s="1"/>
  <c r="I465" i="2"/>
  <c r="L324" i="2"/>
  <c r="L323" i="2" s="1"/>
  <c r="AL333" i="2"/>
  <c r="P354" i="2"/>
  <c r="X354" i="2"/>
  <c r="AF354" i="2"/>
  <c r="P419" i="2"/>
  <c r="P407" i="2" s="1"/>
  <c r="X419" i="2"/>
  <c r="AF419" i="2"/>
  <c r="O419" i="2"/>
  <c r="O437" i="2"/>
  <c r="W437" i="2"/>
  <c r="AE437" i="2"/>
  <c r="AM437" i="2"/>
  <c r="AD446" i="2"/>
  <c r="AD445" i="2" s="1"/>
  <c r="M477" i="2"/>
  <c r="L483" i="2"/>
  <c r="L477" i="2" s="1"/>
  <c r="L669" i="2"/>
  <c r="J328" i="2"/>
  <c r="AL446" i="2"/>
  <c r="AL445" i="2" s="1"/>
  <c r="I338" i="2"/>
  <c r="I354" i="2"/>
  <c r="Q446" i="2"/>
  <c r="Q445" i="2" s="1"/>
  <c r="Y446" i="2"/>
  <c r="Y445" i="2" s="1"/>
  <c r="AG446" i="2"/>
  <c r="AG445" i="2" s="1"/>
  <c r="N446" i="2"/>
  <c r="N445" i="2" s="1"/>
  <c r="J447" i="2"/>
  <c r="J446" i="2" s="1"/>
  <c r="R446" i="2"/>
  <c r="R445" i="2" s="1"/>
  <c r="I457" i="2"/>
  <c r="AB477" i="2"/>
  <c r="AK477" i="2"/>
  <c r="K446" i="2"/>
  <c r="K445" i="2" s="1"/>
  <c r="S446" i="2"/>
  <c r="S445" i="2" s="1"/>
  <c r="AA446" i="2"/>
  <c r="AA445" i="2" s="1"/>
  <c r="AI446" i="2"/>
  <c r="AI445" i="2" s="1"/>
  <c r="Q483" i="2"/>
  <c r="Q477" i="2" s="1"/>
  <c r="J504" i="2"/>
  <c r="L524" i="2"/>
  <c r="I317" i="2"/>
  <c r="V446" i="2"/>
  <c r="V445" i="2" s="1"/>
  <c r="AB446" i="2"/>
  <c r="AB445" i="2" s="1"/>
  <c r="O465" i="2"/>
  <c r="W465" i="2"/>
  <c r="J471" i="2"/>
  <c r="K484" i="2"/>
  <c r="K483" i="2" s="1"/>
  <c r="S484" i="2"/>
  <c r="S483" i="2" s="1"/>
  <c r="S477" i="2" s="1"/>
  <c r="AA484" i="2"/>
  <c r="AA483" i="2" s="1"/>
  <c r="AA477" i="2" s="1"/>
  <c r="AI484" i="2"/>
  <c r="AI483" i="2" s="1"/>
  <c r="AI477" i="2" s="1"/>
  <c r="P489" i="2"/>
  <c r="P483" i="2" s="1"/>
  <c r="P477" i="2" s="1"/>
  <c r="X489" i="2"/>
  <c r="X483" i="2" s="1"/>
  <c r="X477" i="2" s="1"/>
  <c r="AF489" i="2"/>
  <c r="AF483" i="2" s="1"/>
  <c r="AN489" i="2"/>
  <c r="AN483" i="2" s="1"/>
  <c r="AN477" i="2" s="1"/>
  <c r="N531" i="2"/>
  <c r="V531" i="2"/>
  <c r="AD531" i="2"/>
  <c r="AL531" i="2"/>
  <c r="L549" i="2"/>
  <c r="L548" i="2" s="1"/>
  <c r="L547" i="2" s="1"/>
  <c r="O553" i="2"/>
  <c r="O548" i="2" s="1"/>
  <c r="O547" i="2" s="1"/>
  <c r="W553" i="2"/>
  <c r="W548" i="2" s="1"/>
  <c r="W547" i="2" s="1"/>
  <c r="AE553" i="2"/>
  <c r="AE548" i="2" s="1"/>
  <c r="AE547" i="2" s="1"/>
  <c r="AM553" i="2"/>
  <c r="AM548" i="2" s="1"/>
  <c r="AM547" i="2" s="1"/>
  <c r="J592" i="2"/>
  <c r="J609" i="2"/>
  <c r="AH608" i="2"/>
  <c r="K478" i="2"/>
  <c r="J484" i="2"/>
  <c r="AJ483" i="2"/>
  <c r="AJ477" i="2" s="1"/>
  <c r="J489" i="2"/>
  <c r="R489" i="2"/>
  <c r="R483" i="2" s="1"/>
  <c r="R477" i="2" s="1"/>
  <c r="Z489" i="2"/>
  <c r="Z483" i="2" s="1"/>
  <c r="Z477" i="2" s="1"/>
  <c r="AH489" i="2"/>
  <c r="AH483" i="2" s="1"/>
  <c r="AH477" i="2" s="1"/>
  <c r="L504" i="2"/>
  <c r="L503" i="2" s="1"/>
  <c r="T504" i="2"/>
  <c r="AB504" i="2"/>
  <c r="AJ504" i="2"/>
  <c r="AJ503" i="2" s="1"/>
  <c r="K504" i="2"/>
  <c r="S504" i="2"/>
  <c r="S503" i="2" s="1"/>
  <c r="AA504" i="2"/>
  <c r="AI504" i="2"/>
  <c r="AI503" i="2" s="1"/>
  <c r="P531" i="2"/>
  <c r="X531" i="2"/>
  <c r="AF531" i="2"/>
  <c r="AN531" i="2"/>
  <c r="AJ591" i="2"/>
  <c r="AG548" i="2"/>
  <c r="AG547" i="2" s="1"/>
  <c r="P548" i="2"/>
  <c r="P547" i="2" s="1"/>
  <c r="X548" i="2"/>
  <c r="X547" i="2" s="1"/>
  <c r="AF548" i="2"/>
  <c r="AF547" i="2" s="1"/>
  <c r="AN548" i="2"/>
  <c r="AN547" i="2" s="1"/>
  <c r="M616" i="2"/>
  <c r="I462" i="2"/>
  <c r="O504" i="2"/>
  <c r="W504" i="2"/>
  <c r="AE504" i="2"/>
  <c r="AE503" i="2" s="1"/>
  <c r="AM504" i="2"/>
  <c r="AM503" i="2" s="1"/>
  <c r="N504" i="2"/>
  <c r="V504" i="2"/>
  <c r="AD504" i="2"/>
  <c r="AL504" i="2"/>
  <c r="P524" i="2"/>
  <c r="X524" i="2"/>
  <c r="AF524" i="2"/>
  <c r="AN524" i="2"/>
  <c r="I553" i="2"/>
  <c r="I548" i="2" s="1"/>
  <c r="I596" i="2"/>
  <c r="I447" i="2"/>
  <c r="I471" i="2"/>
  <c r="R548" i="2"/>
  <c r="R547" i="2" s="1"/>
  <c r="Z548" i="2"/>
  <c r="Z547" i="2" s="1"/>
  <c r="AH548" i="2"/>
  <c r="AH547" i="2" s="1"/>
  <c r="AK553" i="2"/>
  <c r="AK548" i="2" s="1"/>
  <c r="AK547" i="2" s="1"/>
  <c r="I504" i="2"/>
  <c r="Q504" i="2"/>
  <c r="Q503" i="2" s="1"/>
  <c r="Y504" i="2"/>
  <c r="Y503" i="2" s="1"/>
  <c r="AG504" i="2"/>
  <c r="AG503" i="2" s="1"/>
  <c r="P504" i="2"/>
  <c r="X504" i="2"/>
  <c r="AF504" i="2"/>
  <c r="AN504" i="2"/>
  <c r="J524" i="2"/>
  <c r="M531" i="2"/>
  <c r="M503" i="2" s="1"/>
  <c r="U531" i="2"/>
  <c r="U503" i="2" s="1"/>
  <c r="AC531" i="2"/>
  <c r="AC503" i="2" s="1"/>
  <c r="AK531" i="2"/>
  <c r="AK503" i="2" s="1"/>
  <c r="Q548" i="2"/>
  <c r="Q547" i="2" s="1"/>
  <c r="AA548" i="2"/>
  <c r="AA547" i="2" s="1"/>
  <c r="AI548" i="2"/>
  <c r="AI547" i="2" s="1"/>
  <c r="N553" i="2"/>
  <c r="V553" i="2"/>
  <c r="AD553" i="2"/>
  <c r="AD548" i="2" s="1"/>
  <c r="AD547" i="2" s="1"/>
  <c r="AL553" i="2"/>
  <c r="AL548" i="2" s="1"/>
  <c r="AL547" i="2" s="1"/>
  <c r="J521" i="2"/>
  <c r="J553" i="2"/>
  <c r="J548" i="2" s="1"/>
  <c r="J547" i="2" s="1"/>
  <c r="O581" i="2"/>
  <c r="W581" i="2"/>
  <c r="AE581" i="2"/>
  <c r="AM581" i="2"/>
  <c r="J596" i="2"/>
  <c r="I601" i="2"/>
  <c r="I630" i="2"/>
  <c r="O640" i="2"/>
  <c r="O639" i="2" s="1"/>
  <c r="W640" i="2"/>
  <c r="W639" i="2" s="1"/>
  <c r="AE640" i="2"/>
  <c r="AE639" i="2" s="1"/>
  <c r="AM640" i="2"/>
  <c r="AM639" i="2" s="1"/>
  <c r="I531" i="2"/>
  <c r="K596" i="2"/>
  <c r="S596" i="2"/>
  <c r="AA596" i="2"/>
  <c r="AI596" i="2"/>
  <c r="O616" i="2"/>
  <c r="O608" i="2" s="1"/>
  <c r="W616" i="2"/>
  <c r="AE616" i="2"/>
  <c r="AM616" i="2"/>
  <c r="AM608" i="2" s="1"/>
  <c r="I524" i="2"/>
  <c r="I581" i="2"/>
  <c r="Q581" i="2"/>
  <c r="Y581" i="2"/>
  <c r="AG581" i="2"/>
  <c r="J587" i="2"/>
  <c r="K601" i="2"/>
  <c r="S601" i="2"/>
  <c r="AA601" i="2"/>
  <c r="AI601" i="2"/>
  <c r="M609" i="2"/>
  <c r="I661" i="2"/>
  <c r="J581" i="2"/>
  <c r="K587" i="2"/>
  <c r="I698" i="2"/>
  <c r="L730" i="2"/>
  <c r="AE591" i="2"/>
  <c r="N596" i="2"/>
  <c r="N591" i="2" s="1"/>
  <c r="V596" i="2"/>
  <c r="V591" i="2" s="1"/>
  <c r="AD596" i="2"/>
  <c r="AL596" i="2"/>
  <c r="J630" i="2"/>
  <c r="K640" i="2"/>
  <c r="K639" i="2" s="1"/>
  <c r="K616" i="2"/>
  <c r="K608" i="2" s="1"/>
  <c r="S616" i="2"/>
  <c r="S608" i="2" s="1"/>
  <c r="AA616" i="2"/>
  <c r="AI616" i="2"/>
  <c r="AI608" i="2" s="1"/>
  <c r="N630" i="2"/>
  <c r="V630" i="2"/>
  <c r="AD630" i="2"/>
  <c r="AD608" i="2" s="1"/>
  <c r="AL630" i="2"/>
  <c r="AL608" i="2" s="1"/>
  <c r="M630" i="2"/>
  <c r="M581" i="2"/>
  <c r="U581" i="2"/>
  <c r="AC581" i="2"/>
  <c r="I592" i="2"/>
  <c r="P596" i="2"/>
  <c r="P591" i="2" s="1"/>
  <c r="X596" i="2"/>
  <c r="X591" i="2" s="1"/>
  <c r="AF596" i="2"/>
  <c r="AN596" i="2"/>
  <c r="AN591" i="2" s="1"/>
  <c r="AG608" i="2"/>
  <c r="L616" i="2"/>
  <c r="T616" i="2"/>
  <c r="T608" i="2" s="1"/>
  <c r="AB616" i="2"/>
  <c r="AB608" i="2" s="1"/>
  <c r="AJ616" i="2"/>
  <c r="AJ608" i="2" s="1"/>
  <c r="M640" i="2"/>
  <c r="M639" i="2" s="1"/>
  <c r="J722" i="2"/>
  <c r="K730" i="2"/>
  <c r="K669" i="2"/>
  <c r="K660" i="2" s="1"/>
  <c r="S669" i="2"/>
  <c r="S660" i="2" s="1"/>
  <c r="AA669" i="2"/>
  <c r="AA660" i="2" s="1"/>
  <c r="AI669" i="2"/>
  <c r="AI660" i="2" s="1"/>
  <c r="O698" i="2"/>
  <c r="W698" i="2"/>
  <c r="AE698" i="2"/>
  <c r="AM698" i="2"/>
  <c r="I722" i="2"/>
  <c r="O764" i="2"/>
  <c r="W764" i="2"/>
  <c r="AE764" i="2"/>
  <c r="AM764" i="2"/>
  <c r="I616" i="2"/>
  <c r="I640" i="2"/>
  <c r="N650" i="2"/>
  <c r="N639" i="2" s="1"/>
  <c r="V650" i="2"/>
  <c r="V639" i="2" s="1"/>
  <c r="M669" i="2"/>
  <c r="U669" i="2"/>
  <c r="U660" i="2" s="1"/>
  <c r="AC669" i="2"/>
  <c r="AC660" i="2" s="1"/>
  <c r="AK669" i="2"/>
  <c r="AK660" i="2" s="1"/>
  <c r="J698" i="2"/>
  <c r="R698" i="2"/>
  <c r="Z698" i="2"/>
  <c r="AH698" i="2"/>
  <c r="P712" i="2"/>
  <c r="X712" i="2"/>
  <c r="X711" i="2" s="1"/>
  <c r="AF712" i="2"/>
  <c r="AF711" i="2" s="1"/>
  <c r="AN712" i="2"/>
  <c r="N730" i="2"/>
  <c r="V730" i="2"/>
  <c r="AD730" i="2"/>
  <c r="AL730" i="2"/>
  <c r="O747" i="2"/>
  <c r="W747" i="2"/>
  <c r="AE747" i="2"/>
  <c r="AM747" i="2"/>
  <c r="I609" i="2"/>
  <c r="I712" i="2"/>
  <c r="I747" i="2"/>
  <c r="J764" i="2"/>
  <c r="I801" i="2"/>
  <c r="L661" i="2"/>
  <c r="L660" i="2" s="1"/>
  <c r="T660" i="2"/>
  <c r="O669" i="2"/>
  <c r="O660" i="2" s="1"/>
  <c r="W669" i="2"/>
  <c r="W660" i="2" s="1"/>
  <c r="AE669" i="2"/>
  <c r="AE660" i="2" s="1"/>
  <c r="AM669" i="2"/>
  <c r="AM660" i="2" s="1"/>
  <c r="J712" i="2"/>
  <c r="R711" i="2"/>
  <c r="L722" i="2"/>
  <c r="O730" i="2"/>
  <c r="O776" i="2"/>
  <c r="I587" i="2"/>
  <c r="P660" i="2"/>
  <c r="K698" i="2"/>
  <c r="M698" i="2"/>
  <c r="U698" i="2"/>
  <c r="AC698" i="2"/>
  <c r="AK698" i="2"/>
  <c r="L698" i="2"/>
  <c r="K712" i="2"/>
  <c r="K711" i="2" s="1"/>
  <c r="AA711" i="2"/>
  <c r="AA697" i="2" s="1"/>
  <c r="AI711" i="2"/>
  <c r="AI697" i="2" s="1"/>
  <c r="N722" i="2"/>
  <c r="N711" i="2" s="1"/>
  <c r="V722" i="2"/>
  <c r="V711" i="2" s="1"/>
  <c r="AD722" i="2"/>
  <c r="AD711" i="2" s="1"/>
  <c r="AL722" i="2"/>
  <c r="I730" i="2"/>
  <c r="Q730" i="2"/>
  <c r="Y730" i="2"/>
  <c r="AG730" i="2"/>
  <c r="P730" i="2"/>
  <c r="X730" i="2"/>
  <c r="AF730" i="2"/>
  <c r="AN730" i="2"/>
  <c r="I764" i="2"/>
  <c r="J650" i="2"/>
  <c r="R650" i="2"/>
  <c r="R639" i="2" s="1"/>
  <c r="Z650" i="2"/>
  <c r="Z639" i="2" s="1"/>
  <c r="AH650" i="2"/>
  <c r="AH639" i="2" s="1"/>
  <c r="I669" i="2"/>
  <c r="N698" i="2"/>
  <c r="V698" i="2"/>
  <c r="AD698" i="2"/>
  <c r="AL698" i="2"/>
  <c r="L712" i="2"/>
  <c r="T712" i="2"/>
  <c r="T711" i="2" s="1"/>
  <c r="T697" i="2" s="1"/>
  <c r="AB712" i="2"/>
  <c r="AJ712" i="2"/>
  <c r="AJ711" i="2" s="1"/>
  <c r="AJ697" i="2" s="1"/>
  <c r="J730" i="2"/>
  <c r="R730" i="2"/>
  <c r="Z730" i="2"/>
  <c r="AH730" i="2"/>
  <c r="K747" i="2"/>
  <c r="S747" i="2"/>
  <c r="AA747" i="2"/>
  <c r="AI747" i="2"/>
  <c r="M776" i="2"/>
  <c r="AF660" i="2"/>
  <c r="R669" i="2"/>
  <c r="R660" i="2" s="1"/>
  <c r="Z669" i="2"/>
  <c r="AH669" i="2"/>
  <c r="O722" i="2"/>
  <c r="O711" i="2" s="1"/>
  <c r="M747" i="2"/>
  <c r="U747" i="2"/>
  <c r="AC747" i="2"/>
  <c r="AK747" i="2"/>
  <c r="I788" i="2"/>
  <c r="K825" i="2"/>
  <c r="S825" i="2"/>
  <c r="AA825" i="2"/>
  <c r="AI825" i="2"/>
  <c r="I999" i="2"/>
  <c r="J661" i="2"/>
  <c r="J669" i="2"/>
  <c r="I864" i="2"/>
  <c r="M801" i="2"/>
  <c r="U801" i="2"/>
  <c r="U800" i="2" s="1"/>
  <c r="AC801" i="2"/>
  <c r="AC800" i="2" s="1"/>
  <c r="AK801" i="2"/>
  <c r="AK800" i="2" s="1"/>
  <c r="M825" i="2"/>
  <c r="AK825" i="2"/>
  <c r="J965" i="2"/>
  <c r="I880" i="2"/>
  <c r="J776" i="2"/>
  <c r="M788" i="2"/>
  <c r="O825" i="2"/>
  <c r="W825" i="2"/>
  <c r="AE825" i="2"/>
  <c r="AM825" i="2"/>
  <c r="P801" i="2"/>
  <c r="P800" i="2" s="1"/>
  <c r="X801" i="2"/>
  <c r="X800" i="2" s="1"/>
  <c r="AF801" i="2"/>
  <c r="AF800" i="2" s="1"/>
  <c r="AN801" i="2"/>
  <c r="AN800" i="2" s="1"/>
  <c r="P825" i="2"/>
  <c r="X825" i="2"/>
  <c r="AF825" i="2"/>
  <c r="AN825" i="2"/>
  <c r="O915" i="2"/>
  <c r="O788" i="2"/>
  <c r="W788" i="2"/>
  <c r="AE788" i="2"/>
  <c r="AM788" i="2"/>
  <c r="Q838" i="2"/>
  <c r="Y838" i="2"/>
  <c r="P838" i="2"/>
  <c r="X838" i="2"/>
  <c r="AF838" i="2"/>
  <c r="K868" i="2"/>
  <c r="P915" i="2"/>
  <c r="X915" i="2"/>
  <c r="AF915" i="2"/>
  <c r="AN915" i="2"/>
  <c r="AC934" i="2"/>
  <c r="J1012" i="2"/>
  <c r="R1012" i="2"/>
  <c r="R998" i="2" s="1"/>
  <c r="Z1012" i="2"/>
  <c r="AH1012" i="2"/>
  <c r="AH998" i="2" s="1"/>
  <c r="J801" i="2"/>
  <c r="J800" i="2" s="1"/>
  <c r="I826" i="2"/>
  <c r="J833" i="2"/>
  <c r="J825" i="2" s="1"/>
  <c r="K880" i="2"/>
  <c r="J915" i="2"/>
  <c r="R915" i="2"/>
  <c r="Z915" i="2"/>
  <c r="Q933" i="2"/>
  <c r="I860" i="2"/>
  <c r="Y859" i="2"/>
  <c r="L880" i="2"/>
  <c r="L858" i="2" s="1"/>
  <c r="R935" i="2"/>
  <c r="L951" i="2"/>
  <c r="AG838" i="2"/>
  <c r="AN838" i="2"/>
  <c r="M880" i="2"/>
  <c r="U880" i="2"/>
  <c r="AC880" i="2"/>
  <c r="AK880" i="2"/>
  <c r="J981" i="2"/>
  <c r="J788" i="2"/>
  <c r="K860" i="2"/>
  <c r="K859" i="2" s="1"/>
  <c r="AA858" i="2"/>
  <c r="AI858" i="2"/>
  <c r="O880" i="2"/>
  <c r="W880" i="2"/>
  <c r="AE880" i="2"/>
  <c r="AM880" i="2"/>
  <c r="M915" i="2"/>
  <c r="U915" i="2"/>
  <c r="AC915" i="2"/>
  <c r="AK915" i="2"/>
  <c r="J973" i="2"/>
  <c r="J972" i="2" s="1"/>
  <c r="I822" i="2"/>
  <c r="I838" i="2"/>
  <c r="N864" i="2"/>
  <c r="N859" i="2" s="1"/>
  <c r="N858" i="2" s="1"/>
  <c r="M864" i="2"/>
  <c r="M859" i="2" s="1"/>
  <c r="I868" i="2"/>
  <c r="Q868" i="2"/>
  <c r="Y868" i="2"/>
  <c r="AG868" i="2"/>
  <c r="P868" i="2"/>
  <c r="X868" i="2"/>
  <c r="AF868" i="2"/>
  <c r="AN868" i="2"/>
  <c r="J902" i="2"/>
  <c r="R902" i="2"/>
  <c r="Z902" i="2"/>
  <c r="AH902" i="2"/>
  <c r="M944" i="2"/>
  <c r="U944" i="2"/>
  <c r="O864" i="2"/>
  <c r="O859" i="2" s="1"/>
  <c r="W864" i="2"/>
  <c r="W859" i="2" s="1"/>
  <c r="AE864" i="2"/>
  <c r="AE859" i="2" s="1"/>
  <c r="AM864" i="2"/>
  <c r="AM859" i="2" s="1"/>
  <c r="J868" i="2"/>
  <c r="R868" i="2"/>
  <c r="Z868" i="2"/>
  <c r="AH868" i="2"/>
  <c r="L936" i="2"/>
  <c r="L935" i="2" s="1"/>
  <c r="N944" i="2"/>
  <c r="AL944" i="2"/>
  <c r="M902" i="2"/>
  <c r="I941" i="2"/>
  <c r="K971" i="2"/>
  <c r="S971" i="2"/>
  <c r="AA971" i="2"/>
  <c r="I915" i="2"/>
  <c r="L945" i="2"/>
  <c r="N957" i="2"/>
  <c r="N956" i="2" s="1"/>
  <c r="V957" i="2"/>
  <c r="V956" i="2" s="1"/>
  <c r="AD957" i="2"/>
  <c r="AD956" i="2" s="1"/>
  <c r="AL957" i="2"/>
  <c r="AL956" i="2" s="1"/>
  <c r="V972" i="2"/>
  <c r="V971" i="2" s="1"/>
  <c r="M981" i="2"/>
  <c r="M971" i="2" s="1"/>
  <c r="U981" i="2"/>
  <c r="U971" i="2" s="1"/>
  <c r="AC981" i="2"/>
  <c r="AC971" i="2" s="1"/>
  <c r="AK981" i="2"/>
  <c r="AK971" i="2" s="1"/>
  <c r="AK933" i="2" s="1"/>
  <c r="K999" i="2"/>
  <c r="K998" i="2" s="1"/>
  <c r="J945" i="2"/>
  <c r="J944" i="2" s="1"/>
  <c r="AH944" i="2"/>
  <c r="I951" i="2"/>
  <c r="K945" i="2"/>
  <c r="S945" i="2"/>
  <c r="AA945" i="2"/>
  <c r="AI945" i="2"/>
  <c r="O965" i="2"/>
  <c r="O956" i="2" s="1"/>
  <c r="W965" i="2"/>
  <c r="W956" i="2" s="1"/>
  <c r="W934" i="2" s="1"/>
  <c r="AE965" i="2"/>
  <c r="AE956" i="2" s="1"/>
  <c r="AE934" i="2" s="1"/>
  <c r="AM965" i="2"/>
  <c r="AM956" i="2" s="1"/>
  <c r="AD972" i="2"/>
  <c r="AD971" i="2" s="1"/>
  <c r="J999" i="2"/>
  <c r="T998" i="2"/>
  <c r="AB998" i="2"/>
  <c r="AJ998" i="2"/>
  <c r="I902" i="2"/>
  <c r="K951" i="2"/>
  <c r="S951" i="2"/>
  <c r="AA951" i="2"/>
  <c r="AI951" i="2"/>
  <c r="L957" i="2"/>
  <c r="L956" i="2" s="1"/>
  <c r="P965" i="2"/>
  <c r="P956" i="2" s="1"/>
  <c r="P934" i="2" s="1"/>
  <c r="X965" i="2"/>
  <c r="X956" i="2" s="1"/>
  <c r="AF965" i="2"/>
  <c r="AF956" i="2" s="1"/>
  <c r="AN965" i="2"/>
  <c r="AN956" i="2" s="1"/>
  <c r="AN934" i="2" s="1"/>
  <c r="P981" i="2"/>
  <c r="X981" i="2"/>
  <c r="AF981" i="2"/>
  <c r="N999" i="2"/>
  <c r="N998" i="2" s="1"/>
  <c r="V999" i="2"/>
  <c r="V998" i="2" s="1"/>
  <c r="AD999" i="2"/>
  <c r="AD998" i="2" s="1"/>
  <c r="AL999" i="2"/>
  <c r="AL998" i="2" s="1"/>
  <c r="J957" i="2"/>
  <c r="R956" i="2"/>
  <c r="AL972" i="2"/>
  <c r="AL971" i="2" s="1"/>
  <c r="P973" i="2"/>
  <c r="P972" i="2" s="1"/>
  <c r="X973" i="2"/>
  <c r="X972" i="2" s="1"/>
  <c r="AF973" i="2"/>
  <c r="AF972" i="2" s="1"/>
  <c r="AN973" i="2"/>
  <c r="AN972" i="2" s="1"/>
  <c r="AN971" i="2" s="1"/>
  <c r="O972" i="2"/>
  <c r="W972" i="2"/>
  <c r="W971" i="2" s="1"/>
  <c r="AE972" i="2"/>
  <c r="AE971" i="2" s="1"/>
  <c r="AM972" i="2"/>
  <c r="Z998" i="2"/>
  <c r="O999" i="2"/>
  <c r="W999" i="2"/>
  <c r="W998" i="2" s="1"/>
  <c r="AE999" i="2"/>
  <c r="AE998" i="2" s="1"/>
  <c r="AM999" i="2"/>
  <c r="AM998" i="2" s="1"/>
  <c r="Q1012" i="2"/>
  <c r="Q998" i="2" s="1"/>
  <c r="Y1012" i="2"/>
  <c r="Y998" i="2" s="1"/>
  <c r="AG1012" i="2"/>
  <c r="AG998" i="2" s="1"/>
  <c r="I945" i="2"/>
  <c r="I1012" i="2"/>
  <c r="I957" i="2"/>
  <c r="I965" i="2"/>
  <c r="I973" i="2"/>
  <c r="I981" i="2"/>
  <c r="O998" i="2" l="1"/>
  <c r="AM971" i="2"/>
  <c r="O971" i="2"/>
  <c r="T971" i="2"/>
  <c r="AE933" i="2"/>
  <c r="Y934" i="2"/>
  <c r="Y933" i="2" s="1"/>
  <c r="AG934" i="2"/>
  <c r="AG933" i="2"/>
  <c r="AB934" i="2"/>
  <c r="X934" i="2"/>
  <c r="M934" i="2"/>
  <c r="M933" i="2" s="1"/>
  <c r="AM934" i="2"/>
  <c r="AM933" i="2" s="1"/>
  <c r="AD934" i="2"/>
  <c r="AD933" i="2" s="1"/>
  <c r="S858" i="2"/>
  <c r="AN858" i="2"/>
  <c r="AB858" i="2"/>
  <c r="M800" i="2"/>
  <c r="Q800" i="2"/>
  <c r="AN711" i="2"/>
  <c r="AK711" i="2"/>
  <c r="AK697" i="2" s="1"/>
  <c r="AK607" i="2" s="1"/>
  <c r="P711" i="2"/>
  <c r="P697" i="2" s="1"/>
  <c r="M697" i="2"/>
  <c r="J711" i="2"/>
  <c r="AJ660" i="2"/>
  <c r="M660" i="2"/>
  <c r="AH660" i="2"/>
  <c r="S639" i="2"/>
  <c r="W608" i="2"/>
  <c r="AA608" i="2"/>
  <c r="V608" i="2"/>
  <c r="N608" i="2"/>
  <c r="W591" i="2"/>
  <c r="AH591" i="2"/>
  <c r="AB591" i="2"/>
  <c r="AL591" i="2"/>
  <c r="AD591" i="2"/>
  <c r="N548" i="2"/>
  <c r="N547" i="2" s="1"/>
  <c r="P503" i="2"/>
  <c r="K503" i="2"/>
  <c r="T503" i="2"/>
  <c r="O503" i="2"/>
  <c r="AF477" i="2"/>
  <c r="P445" i="2"/>
  <c r="O445" i="2"/>
  <c r="W445" i="2"/>
  <c r="AL407" i="2"/>
  <c r="AI407" i="2"/>
  <c r="AE332" i="2"/>
  <c r="AI332" i="2"/>
  <c r="W332" i="2"/>
  <c r="Q332" i="2"/>
  <c r="O332" i="2"/>
  <c r="I323" i="2"/>
  <c r="I254" i="2" s="1"/>
  <c r="U254" i="2"/>
  <c r="T254" i="2"/>
  <c r="AB254" i="2"/>
  <c r="AL254" i="2"/>
  <c r="AE205" i="2"/>
  <c r="AM205" i="2"/>
  <c r="AA206" i="2"/>
  <c r="R151" i="2"/>
  <c r="K151" i="2"/>
  <c r="AI151" i="2"/>
  <c r="L152" i="2"/>
  <c r="AA151" i="2"/>
  <c r="O151" i="2"/>
  <c r="L151" i="2"/>
  <c r="AJ108" i="2"/>
  <c r="AJ107" i="2" s="1"/>
  <c r="AJ87" i="2" s="1"/>
  <c r="J87" i="2"/>
  <c r="X88" i="2"/>
  <c r="AJ88" i="2"/>
  <c r="AM87" i="2"/>
  <c r="AM86" i="2" s="1"/>
  <c r="AE87" i="2"/>
  <c r="W53" i="2"/>
  <c r="T53" i="2"/>
  <c r="V53" i="2"/>
  <c r="P53" i="2"/>
  <c r="Q5" i="2"/>
  <c r="AD5" i="2"/>
  <c r="U30" i="2"/>
  <c r="U5" i="2" s="1"/>
  <c r="J30" i="2"/>
  <c r="W5" i="2"/>
  <c r="AK5" i="2"/>
  <c r="U151" i="2"/>
  <c r="L87" i="2"/>
  <c r="Z971" i="2"/>
  <c r="AH53" i="2"/>
  <c r="AG87" i="2"/>
  <c r="X971" i="2"/>
  <c r="W933" i="2"/>
  <c r="P858" i="2"/>
  <c r="K591" i="2"/>
  <c r="Q591" i="2"/>
  <c r="Q502" i="2" s="1"/>
  <c r="AB660" i="2"/>
  <c r="U825" i="2"/>
  <c r="Z956" i="2"/>
  <c r="AB88" i="2"/>
  <c r="Z5" i="2"/>
  <c r="AC227" i="2"/>
  <c r="T108" i="2"/>
  <c r="T107" i="2" s="1"/>
  <c r="T87" i="2" s="1"/>
  <c r="AM53" i="2"/>
  <c r="T858" i="2"/>
  <c r="O591" i="2"/>
  <c r="O502" i="2" s="1"/>
  <c r="AD108" i="2"/>
  <c r="AD107" i="2" s="1"/>
  <c r="AD87" i="2" s="1"/>
  <c r="AD86" i="2" s="1"/>
  <c r="Q407" i="2"/>
  <c r="R53" i="2"/>
  <c r="R5" i="2" s="1"/>
  <c r="AL107" i="2"/>
  <c r="AL87" i="2" s="1"/>
  <c r="AB151" i="2"/>
  <c r="AH971" i="2"/>
  <c r="S697" i="2"/>
  <c r="S607" i="2" s="1"/>
  <c r="S407" i="2"/>
  <c r="X503" i="2"/>
  <c r="P608" i="2"/>
  <c r="AL660" i="2"/>
  <c r="K53" i="2"/>
  <c r="K5" i="2" s="1"/>
  <c r="Z332" i="2"/>
  <c r="Y5" i="2"/>
  <c r="U445" i="2"/>
  <c r="AJ254" i="2"/>
  <c r="AJ152" i="2"/>
  <c r="AJ151" i="2" s="1"/>
  <c r="U934" i="2"/>
  <c r="U933" i="2" s="1"/>
  <c r="W503" i="2"/>
  <c r="AE407" i="2"/>
  <c r="AM254" i="2"/>
  <c r="AC151" i="2"/>
  <c r="AF88" i="2"/>
  <c r="AF87" i="2" s="1"/>
  <c r="X151" i="2"/>
  <c r="O205" i="2"/>
  <c r="AC30" i="2"/>
  <c r="AC5" i="2" s="1"/>
  <c r="K332" i="2"/>
  <c r="V254" i="2"/>
  <c r="AK205" i="2"/>
  <c r="V5" i="2"/>
  <c r="AD858" i="2"/>
  <c r="AI254" i="2"/>
  <c r="M30" i="2"/>
  <c r="M5" i="2" s="1"/>
  <c r="AB53" i="2"/>
  <c r="AB5" i="2" s="1"/>
  <c r="L608" i="2"/>
  <c r="AE608" i="2"/>
  <c r="AB711" i="2"/>
  <c r="AB697" i="2" s="1"/>
  <c r="N254" i="2"/>
  <c r="O87" i="2"/>
  <c r="N5" i="2"/>
  <c r="T944" i="2"/>
  <c r="T934" i="2" s="1"/>
  <c r="T933" i="2" s="1"/>
  <c r="V548" i="2"/>
  <c r="V547" i="2" s="1"/>
  <c r="AA503" i="2"/>
  <c r="L944" i="2"/>
  <c r="L934" i="2" s="1"/>
  <c r="AK858" i="2"/>
  <c r="AK799" i="2" s="1"/>
  <c r="U858" i="2"/>
  <c r="N503" i="2"/>
  <c r="N502" i="2" s="1"/>
  <c r="Y332" i="2"/>
  <c r="AF254" i="2"/>
  <c r="AL205" i="2"/>
  <c r="AK254" i="2"/>
  <c r="U205" i="2"/>
  <c r="AG151" i="2"/>
  <c r="AN445" i="2"/>
  <c r="AB503" i="2"/>
  <c r="AB502" i="2" s="1"/>
  <c r="AM332" i="2"/>
  <c r="AC254" i="2"/>
  <c r="L591" i="2"/>
  <c r="L502" i="2" s="1"/>
  <c r="O934" i="2"/>
  <c r="O933" i="2" s="1"/>
  <c r="R858" i="2"/>
  <c r="AL711" i="2"/>
  <c r="AB933" i="2"/>
  <c r="O858" i="2"/>
  <c r="AF858" i="2"/>
  <c r="Z660" i="2"/>
  <c r="AF591" i="2"/>
  <c r="AF502" i="2" s="1"/>
  <c r="K477" i="2"/>
  <c r="AB205" i="2"/>
  <c r="V205" i="2"/>
  <c r="S254" i="2"/>
  <c r="AJ971" i="2"/>
  <c r="J858" i="2"/>
  <c r="AJ502" i="2"/>
  <c r="AL332" i="2"/>
  <c r="R332" i="2"/>
  <c r="U332" i="2"/>
  <c r="L407" i="2"/>
  <c r="Z503" i="2"/>
  <c r="Z502" i="2" s="1"/>
  <c r="AF445" i="2"/>
  <c r="W254" i="2"/>
  <c r="V107" i="2"/>
  <c r="AG5" i="2"/>
  <c r="AA53" i="2"/>
  <c r="AA5" i="2" s="1"/>
  <c r="S107" i="2"/>
  <c r="S87" i="2" s="1"/>
  <c r="J483" i="2"/>
  <c r="J477" i="2" s="1"/>
  <c r="T205" i="2"/>
  <c r="AL5" i="2"/>
  <c r="AG800" i="2"/>
  <c r="R503" i="2"/>
  <c r="R502" i="2" s="1"/>
  <c r="X445" i="2"/>
  <c r="AG591" i="2"/>
  <c r="AG502" i="2" s="1"/>
  <c r="AN333" i="2"/>
  <c r="AN332" i="2" s="1"/>
  <c r="O254" i="2"/>
  <c r="V88" i="2"/>
  <c r="S53" i="2"/>
  <c r="S5" i="2" s="1"/>
  <c r="K107" i="2"/>
  <c r="K87" i="2" s="1"/>
  <c r="I408" i="2"/>
  <c r="J956" i="2"/>
  <c r="J934" i="2" s="1"/>
  <c r="J998" i="2"/>
  <c r="AL934" i="2"/>
  <c r="AL933" i="2" s="1"/>
  <c r="V503" i="2"/>
  <c r="AE151" i="2"/>
  <c r="AE86" i="2" s="1"/>
  <c r="AF333" i="2"/>
  <c r="AF332" i="2" s="1"/>
  <c r="AJ333" i="2"/>
  <c r="AJ332" i="2" s="1"/>
  <c r="Q215" i="2"/>
  <c r="Q205" i="2" s="1"/>
  <c r="AH5" i="2"/>
  <c r="X333" i="2"/>
  <c r="X332" i="2" s="1"/>
  <c r="M591" i="2"/>
  <c r="M502" i="2" s="1"/>
  <c r="M205" i="2"/>
  <c r="T591" i="2"/>
  <c r="T502" i="2" s="1"/>
  <c r="X858" i="2"/>
  <c r="K858" i="2"/>
  <c r="X697" i="2"/>
  <c r="AK332" i="2"/>
  <c r="AD205" i="2"/>
  <c r="V858" i="2"/>
  <c r="AE483" i="2"/>
  <c r="AE477" i="2" s="1"/>
  <c r="AA254" i="2"/>
  <c r="AA253" i="2" s="1"/>
  <c r="Y87" i="2"/>
  <c r="P88" i="2"/>
  <c r="P87" i="2" s="1"/>
  <c r="I54" i="2"/>
  <c r="AC332" i="2"/>
  <c r="AE254" i="2"/>
  <c r="Q87" i="2"/>
  <c r="AI53" i="2"/>
  <c r="AI5" i="2" s="1"/>
  <c r="AA107" i="2"/>
  <c r="AA87" i="2" s="1"/>
  <c r="V934" i="2"/>
  <c r="V933" i="2" s="1"/>
  <c r="AN205" i="2"/>
  <c r="AJ934" i="2"/>
  <c r="X998" i="2"/>
  <c r="Y254" i="2"/>
  <c r="Y253" i="2" s="1"/>
  <c r="AA227" i="2"/>
  <c r="AA205" i="2" s="1"/>
  <c r="X87" i="2"/>
  <c r="AF971" i="2"/>
  <c r="AM858" i="2"/>
  <c r="T607" i="2"/>
  <c r="AD332" i="2"/>
  <c r="AD253" i="2" s="1"/>
  <c r="L254" i="2"/>
  <c r="AF205" i="2"/>
  <c r="AB87" i="2"/>
  <c r="P998" i="2"/>
  <c r="V477" i="2"/>
  <c r="X608" i="2"/>
  <c r="M445" i="2"/>
  <c r="AK445" i="2"/>
  <c r="AH323" i="2"/>
  <c r="AH254" i="2" s="1"/>
  <c r="Q254" i="2"/>
  <c r="S227" i="2"/>
  <c r="N88" i="2"/>
  <c r="N87" i="2" s="1"/>
  <c r="Z87" i="2"/>
  <c r="L332" i="2"/>
  <c r="AM5" i="2"/>
  <c r="AJ5" i="2"/>
  <c r="AM711" i="2"/>
  <c r="AM697" i="2" s="1"/>
  <c r="AM607" i="2" s="1"/>
  <c r="O483" i="2"/>
  <c r="O477" i="2" s="1"/>
  <c r="AC445" i="2"/>
  <c r="Z323" i="2"/>
  <c r="Z254" i="2" s="1"/>
  <c r="AB333" i="2"/>
  <c r="AB332" i="2" s="1"/>
  <c r="K227" i="2"/>
  <c r="R87" i="2"/>
  <c r="AN933" i="2"/>
  <c r="N934" i="2"/>
  <c r="N933" i="2" s="1"/>
  <c r="N799" i="2" s="1"/>
  <c r="AC858" i="2"/>
  <c r="R934" i="2"/>
  <c r="R933" i="2" s="1"/>
  <c r="AC697" i="2"/>
  <c r="AI591" i="2"/>
  <c r="AI502" i="2" s="1"/>
  <c r="O407" i="2"/>
  <c r="T5" i="2"/>
  <c r="AE5" i="2"/>
  <c r="AL858" i="2"/>
  <c r="AF639" i="2"/>
  <c r="L971" i="2"/>
  <c r="AG660" i="2"/>
  <c r="AG711" i="2"/>
  <c r="AG697" i="2" s="1"/>
  <c r="AG607" i="2" s="1"/>
  <c r="Y591" i="2"/>
  <c r="AH503" i="2"/>
  <c r="AH502" i="2" s="1"/>
  <c r="AE711" i="2"/>
  <c r="AE697" i="2" s="1"/>
  <c r="AN608" i="2"/>
  <c r="AH407" i="2"/>
  <c r="R323" i="2"/>
  <c r="R254" i="2" s="1"/>
  <c r="T333" i="2"/>
  <c r="T332" i="2" s="1"/>
  <c r="T253" i="2" s="1"/>
  <c r="AH227" i="2"/>
  <c r="AH205" i="2" s="1"/>
  <c r="M858" i="2"/>
  <c r="U697" i="2"/>
  <c r="AI607" i="2"/>
  <c r="J591" i="2"/>
  <c r="M407" i="2"/>
  <c r="S332" i="2"/>
  <c r="S205" i="2"/>
  <c r="AN5" i="2"/>
  <c r="Y660" i="2"/>
  <c r="Y711" i="2"/>
  <c r="W711" i="2"/>
  <c r="W697" i="2" s="1"/>
  <c r="W607" i="2" s="1"/>
  <c r="AF608" i="2"/>
  <c r="AK591" i="2"/>
  <c r="AK502" i="2" s="1"/>
  <c r="Z407" i="2"/>
  <c r="Z227" i="2"/>
  <c r="Z205" i="2" s="1"/>
  <c r="AH934" i="2"/>
  <c r="AH933" i="2" s="1"/>
  <c r="AH858" i="2"/>
  <c r="AN697" i="2"/>
  <c r="AA607" i="2"/>
  <c r="AA591" i="2"/>
  <c r="S591" i="2"/>
  <c r="S502" i="2" s="1"/>
  <c r="M254" i="2"/>
  <c r="Q660" i="2"/>
  <c r="Q711" i="2"/>
  <c r="Q697" i="2" s="1"/>
  <c r="AC591" i="2"/>
  <c r="AC502" i="2" s="1"/>
  <c r="R407" i="2"/>
  <c r="AI107" i="2"/>
  <c r="AI87" i="2" s="1"/>
  <c r="R227" i="2"/>
  <c r="R205" i="2" s="1"/>
  <c r="AG215" i="2"/>
  <c r="AG205" i="2" s="1"/>
  <c r="AK152" i="2"/>
  <c r="AK151" i="2" s="1"/>
  <c r="AF934" i="2"/>
  <c r="AF933" i="2" s="1"/>
  <c r="Z934" i="2"/>
  <c r="Z933" i="2" s="1"/>
  <c r="Z858" i="2"/>
  <c r="L711" i="2"/>
  <c r="L697" i="2" s="1"/>
  <c r="K697" i="2"/>
  <c r="K607" i="2" s="1"/>
  <c r="AF697" i="2"/>
  <c r="AF503" i="2"/>
  <c r="AM502" i="2"/>
  <c r="K502" i="2"/>
  <c r="J503" i="2"/>
  <c r="J502" i="2" s="1"/>
  <c r="M332" i="2"/>
  <c r="AC205" i="2"/>
  <c r="X5" i="2"/>
  <c r="AN998" i="2"/>
  <c r="AC639" i="2"/>
  <c r="AC607" i="2" s="1"/>
  <c r="U591" i="2"/>
  <c r="U502" i="2" s="1"/>
  <c r="Y215" i="2"/>
  <c r="Y205" i="2" s="1"/>
  <c r="AN87" i="2"/>
  <c r="Y697" i="2"/>
  <c r="AJ607" i="2"/>
  <c r="P332" i="2"/>
  <c r="K205" i="2"/>
  <c r="P5" i="2"/>
  <c r="AF998" i="2"/>
  <c r="U639" i="2"/>
  <c r="AG254" i="2"/>
  <c r="AG253" i="2" s="1"/>
  <c r="AI227" i="2"/>
  <c r="AI205" i="2" s="1"/>
  <c r="M151" i="2"/>
  <c r="AF53" i="2"/>
  <c r="AF5" i="2" s="1"/>
  <c r="P971" i="2"/>
  <c r="P933" i="2" s="1"/>
  <c r="AA944" i="2"/>
  <c r="AA934" i="2" s="1"/>
  <c r="AA933" i="2" s="1"/>
  <c r="AA799" i="2" s="1"/>
  <c r="J971" i="2"/>
  <c r="AH697" i="2"/>
  <c r="I639" i="2"/>
  <c r="I547" i="2"/>
  <c r="Y502" i="2"/>
  <c r="AL503" i="2"/>
  <c r="AL502" i="2" s="1"/>
  <c r="N332" i="2"/>
  <c r="J227" i="2"/>
  <c r="J205" i="2" s="1"/>
  <c r="X407" i="2"/>
  <c r="J332" i="2"/>
  <c r="I227" i="2"/>
  <c r="X254" i="2"/>
  <c r="AH151" i="2"/>
  <c r="I248" i="2"/>
  <c r="AJ205" i="2"/>
  <c r="AC88" i="2"/>
  <c r="AC87" i="2" s="1"/>
  <c r="I956" i="2"/>
  <c r="S944" i="2"/>
  <c r="S934" i="2" s="1"/>
  <c r="S933" i="2" s="1"/>
  <c r="AG858" i="2"/>
  <c r="I711" i="2"/>
  <c r="Z697" i="2"/>
  <c r="AD503" i="2"/>
  <c r="AD502" i="2" s="1"/>
  <c r="K407" i="2"/>
  <c r="P254" i="2"/>
  <c r="W205" i="2"/>
  <c r="W86" i="2" s="1"/>
  <c r="J151" i="2"/>
  <c r="I215" i="2"/>
  <c r="U88" i="2"/>
  <c r="U87" i="2" s="1"/>
  <c r="I108" i="2"/>
  <c r="AC933" i="2"/>
  <c r="K944" i="2"/>
  <c r="K934" i="2" s="1"/>
  <c r="K933" i="2" s="1"/>
  <c r="I935" i="2"/>
  <c r="Y858" i="2"/>
  <c r="Y799" i="2" s="1"/>
  <c r="I998" i="2"/>
  <c r="R697" i="2"/>
  <c r="R607" i="2" s="1"/>
  <c r="M608" i="2"/>
  <c r="I503" i="2"/>
  <c r="J608" i="2"/>
  <c r="J323" i="2"/>
  <c r="J54" i="2"/>
  <c r="M88" i="2"/>
  <c r="M87" i="2" s="1"/>
  <c r="Q858" i="2"/>
  <c r="Q799" i="2" s="1"/>
  <c r="AL697" i="2"/>
  <c r="J639" i="2"/>
  <c r="I660" i="2"/>
  <c r="AN503" i="2"/>
  <c r="AN502" i="2" s="1"/>
  <c r="N205" i="2"/>
  <c r="I88" i="2"/>
  <c r="I859" i="2"/>
  <c r="I825" i="2"/>
  <c r="AD697" i="2"/>
  <c r="AD607" i="2" s="1"/>
  <c r="J697" i="2"/>
  <c r="AF407" i="2"/>
  <c r="I333" i="2"/>
  <c r="I944" i="2"/>
  <c r="V697" i="2"/>
  <c r="V607" i="2" s="1"/>
  <c r="I591" i="2"/>
  <c r="X502" i="2"/>
  <c r="AE502" i="2"/>
  <c r="J445" i="2"/>
  <c r="I206" i="2"/>
  <c r="V332" i="2"/>
  <c r="I30" i="2"/>
  <c r="AE858" i="2"/>
  <c r="AE799" i="2" s="1"/>
  <c r="J660" i="2"/>
  <c r="N697" i="2"/>
  <c r="N607" i="2" s="1"/>
  <c r="O697" i="2"/>
  <c r="O607" i="2" s="1"/>
  <c r="P502" i="2"/>
  <c r="I446" i="2"/>
  <c r="W502" i="2"/>
  <c r="AN253" i="2"/>
  <c r="X205" i="2"/>
  <c r="L53" i="2"/>
  <c r="L5" i="2" s="1"/>
  <c r="I972" i="2"/>
  <c r="AI944" i="2"/>
  <c r="AI934" i="2" s="1"/>
  <c r="AI933" i="2" s="1"/>
  <c r="AI799" i="2" s="1"/>
  <c r="W858" i="2"/>
  <c r="I800" i="2"/>
  <c r="I608" i="2"/>
  <c r="I477" i="2"/>
  <c r="K254" i="2"/>
  <c r="I152" i="2"/>
  <c r="P205" i="2"/>
  <c r="AK88" i="2"/>
  <c r="AK87" i="2" s="1"/>
  <c r="O54" i="2"/>
  <c r="O53" i="2" s="1"/>
  <c r="O5" i="2" s="1"/>
  <c r="AJ933" i="2" l="1"/>
  <c r="AJ799" i="2" s="1"/>
  <c r="X933" i="2"/>
  <c r="AM799" i="2"/>
  <c r="AB799" i="2"/>
  <c r="M799" i="2"/>
  <c r="AD799" i="2"/>
  <c r="AD4" i="2" s="1"/>
  <c r="S799" i="2"/>
  <c r="K799" i="2"/>
  <c r="R799" i="2"/>
  <c r="X799" i="2"/>
  <c r="M607" i="2"/>
  <c r="AN607" i="2"/>
  <c r="X607" i="2"/>
  <c r="P607" i="2"/>
  <c r="AL607" i="2"/>
  <c r="AH607" i="2"/>
  <c r="AE607" i="2"/>
  <c r="U253" i="2"/>
  <c r="AI253" i="2"/>
  <c r="W253" i="2"/>
  <c r="S253" i="2"/>
  <c r="AL253" i="2"/>
  <c r="AB253" i="2"/>
  <c r="AJ253" i="2"/>
  <c r="N253" i="2"/>
  <c r="AN86" i="2"/>
  <c r="AF86" i="2"/>
  <c r="S86" i="2"/>
  <c r="T86" i="2"/>
  <c r="O86" i="2"/>
  <c r="L86" i="2"/>
  <c r="K86" i="2"/>
  <c r="AG86" i="2"/>
  <c r="AI86" i="2"/>
  <c r="P86" i="2"/>
  <c r="Q253" i="2"/>
  <c r="T799" i="2"/>
  <c r="T4" i="2" s="1"/>
  <c r="Q607" i="2"/>
  <c r="AH799" i="2"/>
  <c r="Y607" i="2"/>
  <c r="AB607" i="2"/>
  <c r="W799" i="2"/>
  <c r="O799" i="2"/>
  <c r="L933" i="2"/>
  <c r="L799" i="2" s="1"/>
  <c r="AM253" i="2"/>
  <c r="AB86" i="2"/>
  <c r="V87" i="2"/>
  <c r="V86" i="2" s="1"/>
  <c r="AA502" i="2"/>
  <c r="AE253" i="2"/>
  <c r="AE4" i="2" s="1"/>
  <c r="Z607" i="2"/>
  <c r="AJ86" i="2"/>
  <c r="AN799" i="2"/>
  <c r="R86" i="2"/>
  <c r="O253" i="2"/>
  <c r="U607" i="2"/>
  <c r="AK253" i="2"/>
  <c r="L253" i="2"/>
  <c r="Z799" i="2"/>
  <c r="L607" i="2"/>
  <c r="P253" i="2"/>
  <c r="AG799" i="2"/>
  <c r="U86" i="2"/>
  <c r="Z86" i="2"/>
  <c r="AF799" i="2"/>
  <c r="AL86" i="2"/>
  <c r="V502" i="2"/>
  <c r="V253" i="2"/>
  <c r="U799" i="2"/>
  <c r="P799" i="2"/>
  <c r="M86" i="2"/>
  <c r="AC799" i="2"/>
  <c r="Q86" i="2"/>
  <c r="AF253" i="2"/>
  <c r="X86" i="2"/>
  <c r="AC253" i="2"/>
  <c r="AK86" i="2"/>
  <c r="AC86" i="2"/>
  <c r="Y86" i="2"/>
  <c r="AH253" i="2"/>
  <c r="AA86" i="2"/>
  <c r="J933" i="2"/>
  <c r="J799" i="2" s="1"/>
  <c r="I407" i="2"/>
  <c r="AH86" i="2"/>
  <c r="V799" i="2"/>
  <c r="AF607" i="2"/>
  <c r="R253" i="2"/>
  <c r="Z253" i="2"/>
  <c r="I53" i="2"/>
  <c r="AL799" i="2"/>
  <c r="N86" i="2"/>
  <c r="M253" i="2"/>
  <c r="J86" i="2"/>
  <c r="I971" i="2"/>
  <c r="I697" i="2"/>
  <c r="I607" i="2" s="1"/>
  <c r="I107" i="2"/>
  <c r="J53" i="2"/>
  <c r="J5" i="2" s="1"/>
  <c r="K253" i="2"/>
  <c r="J254" i="2"/>
  <c r="J253" i="2" s="1"/>
  <c r="I205" i="2"/>
  <c r="X253" i="2"/>
  <c r="I502" i="2"/>
  <c r="I858" i="2"/>
  <c r="I934" i="2"/>
  <c r="I445" i="2"/>
  <c r="I332" i="2"/>
  <c r="J607" i="2"/>
  <c r="I151" i="2"/>
  <c r="AM4" i="2" l="1"/>
  <c r="AG4" i="2"/>
  <c r="AN4" i="2"/>
  <c r="Y4" i="2"/>
  <c r="AA4" i="2"/>
  <c r="W4" i="2"/>
  <c r="U4" i="2"/>
  <c r="AI4" i="2"/>
  <c r="AL4" i="2"/>
  <c r="N4" i="2"/>
  <c r="S4" i="2"/>
  <c r="AB4" i="2"/>
  <c r="AJ4" i="2"/>
  <c r="Q4" i="2"/>
  <c r="AH4" i="2"/>
  <c r="L4" i="2"/>
  <c r="AF4" i="2"/>
  <c r="AK4" i="2"/>
  <c r="K4" i="2"/>
  <c r="P4" i="2"/>
  <c r="V4" i="2"/>
  <c r="R4" i="2"/>
  <c r="X4" i="2"/>
  <c r="O4" i="2"/>
  <c r="AC4" i="2"/>
  <c r="M4" i="2"/>
  <c r="Z4" i="2"/>
  <c r="I5" i="2"/>
  <c r="I87" i="2"/>
  <c r="I86" i="2" s="1"/>
  <c r="J4" i="2"/>
  <c r="I933" i="2"/>
  <c r="I253" i="2"/>
  <c r="I799" i="2" l="1"/>
  <c r="I4" i="2" l="1"/>
</calcChain>
</file>

<file path=xl/sharedStrings.xml><?xml version="1.0" encoding="utf-8"?>
<sst xmlns="http://schemas.openxmlformats.org/spreadsheetml/2006/main" count="3994" uniqueCount="2142">
  <si>
    <t>Aguascalientes</t>
  </si>
  <si>
    <t>Baja California</t>
  </si>
  <si>
    <t>Baja California Sur</t>
  </si>
  <si>
    <t>Campeche</t>
  </si>
  <si>
    <t>Chiapas</t>
  </si>
  <si>
    <t>Chihuahua</t>
  </si>
  <si>
    <t>Coahuila</t>
  </si>
  <si>
    <t>Colima</t>
  </si>
  <si>
    <t>Durango</t>
  </si>
  <si>
    <t>Guanajuato</t>
  </si>
  <si>
    <t>Guerrero</t>
  </si>
  <si>
    <t>Hidalgo</t>
  </si>
  <si>
    <t>Jalisco</t>
  </si>
  <si>
    <t>Morelos</t>
  </si>
  <si>
    <t>Nayarit</t>
  </si>
  <si>
    <t>Oaxaca</t>
  </si>
  <si>
    <t>Puebla</t>
  </si>
  <si>
    <t>Quintana Roo</t>
  </si>
  <si>
    <t>Sinaloa</t>
  </si>
  <si>
    <t>Sonora</t>
  </si>
  <si>
    <t>Tabasco</t>
  </si>
  <si>
    <t>Tamaulipas</t>
  </si>
  <si>
    <t>Tlaxcala</t>
  </si>
  <si>
    <t>Veracruz</t>
  </si>
  <si>
    <t>Zacatecas</t>
  </si>
  <si>
    <t>Puntaje Total</t>
  </si>
  <si>
    <t>Factor 1: Límites al poder gubernamental</t>
  </si>
  <si>
    <t>1.1 El poder legislativo local es un contrapeso eficaz del gobierno estatal</t>
  </si>
  <si>
    <t>1.2 El poder judicial es un contrapeso eficaz del gobierno estatal</t>
  </si>
  <si>
    <t>1.3 Los organismos de fiscalización y control son un contrapeso eficaz del gobierno estatal</t>
  </si>
  <si>
    <t>1.3.1 La Auditoría Superior es un contrapeso eficaz</t>
  </si>
  <si>
    <t>1.3.2 La Comisión de Derechos Humanos es un contrapeso eficaz</t>
  </si>
  <si>
    <t>1.3.3 La Contraloría es un contrapeso eficaz</t>
  </si>
  <si>
    <t>1.4 Los funcionarios del gobierno estatal son sancionados cuando abusan de sus funciones o no cumplen la normatividad</t>
  </si>
  <si>
    <t>1.5 La sociedad civil, los partidos politicos y la prensa son un contrapeso eficaz del gobierno estatal</t>
  </si>
  <si>
    <t>1.5.1 La sociedad civil y los ciudadanos son un contrapeso eficaz del gobierno estatal</t>
  </si>
  <si>
    <t>1.5.2 La prensa es un contrapeso eficaz del gobierno estatal</t>
  </si>
  <si>
    <t>1.5.3 Los partidos políticos son como contrapeso eficaz del gobierno estatal</t>
  </si>
  <si>
    <t>Factor 2: Ausencia de corrupción</t>
  </si>
  <si>
    <t>2.1 Los funcionarios del poder ejecutivo estatal no incurren en actos de corrupción</t>
  </si>
  <si>
    <t>2.1.1 Los funcionarios del gobierno estatal o municipal no se enriquecen ilicitamente ni incurren en actos de corrupcion en licitaciones y compras publicas (corrupcion a gran escala)</t>
  </si>
  <si>
    <t>2.1.2 Los funcionarios del gobierno estatal o municipal no solicitan sobornos ni incurren en actos de corrupcion en el ejercicio de sus funciones (corrupcion pequeña)</t>
  </si>
  <si>
    <t>2.1.3 Las personas perciben que los funcionarios del gobierno estatal o municipal no incurren en actos de corrupcion.</t>
  </si>
  <si>
    <t>2.2 Los funcionarios del poder judicial no abusan de sus funciones para obtener beneficios privados</t>
  </si>
  <si>
    <t>2.2.1.Ausencia de sobornos en la tramitacion de casos y procedimientos judiciales, en el otorgamiento de plazas, o para favorecer a alguna de las partes</t>
  </si>
  <si>
    <t>2.2.2.Ausencia de influencia indebida de poderes políticos o economicos, o del crimen organizado, para favorecer a alguna de las partes</t>
  </si>
  <si>
    <t>2.2.3 Las personas perciben que los funcionarios del poder judicial del estado no incurren en actos de corrupcion.</t>
  </si>
  <si>
    <t>2.3 Los funcionarios de los sistemas de seguridad y de procuracion de justicia no abusan de sus funciones para obtener beneficios privados</t>
  </si>
  <si>
    <t>2.3.1.Ausencia de sobornos</t>
  </si>
  <si>
    <t>2.3.2.Ausencia de influencia indebida de poderes políticos o economicos, o del crimen organizado</t>
  </si>
  <si>
    <t>2.3.3 Las personas perciben que los funcionarios de los sistemas de seguridad y de procuracion de justicia no incurren en actos de corrupcion.</t>
  </si>
  <si>
    <t>2.4 Los funcionarios del poder legislativo no abusan de sus funciones para obtener beneficios privados</t>
  </si>
  <si>
    <t>Factor 3: Gobierno Abierto</t>
  </si>
  <si>
    <t>3.1 Los ciudadanos participan activamente en la toma de decisiones</t>
  </si>
  <si>
    <t>3.2 El derecho a la informacion publica se garantiza efectivamente</t>
  </si>
  <si>
    <t>Factor 4: Derechos fundamentales</t>
  </si>
  <si>
    <t>4.1 Trato igualitario y ausencia de discriminación</t>
  </si>
  <si>
    <t>4.1.1 Ausencia de discriminación por nivel socioeconómico</t>
  </si>
  <si>
    <t>4.1.2 Ausencia de discriminación por genero</t>
  </si>
  <si>
    <t>4.1.3 Ausencia de discriminación por identidad indigena</t>
  </si>
  <si>
    <t>4.1.4 Ausencia de discriminación por credo</t>
  </si>
  <si>
    <t>4.1.5 Ausencia de discriminación por condicion migratoria</t>
  </si>
  <si>
    <t>4.1.6 Ausencia de discriminación por orientacion sexual</t>
  </si>
  <si>
    <t>4.1.7 Ausencia de discriminación por discapacidad fisica</t>
  </si>
  <si>
    <t>4.1.8 Ausencia de discriminación por discapacidad intelectual</t>
  </si>
  <si>
    <t>4.1.9 Ausencia de discriminación por nivel educativo</t>
  </si>
  <si>
    <t>4.1.10 Ausencia de discriminación por color de piel</t>
  </si>
  <si>
    <t>4.1.11 Ausencia de discriminación sistemica</t>
  </si>
  <si>
    <t xml:space="preserve">4.2 El derecho a la vida y a la seguridad de las personas se respeta efectivamente </t>
  </si>
  <si>
    <t>4.3 El debido proceso legal de los acusados se garantiza efectivamente</t>
  </si>
  <si>
    <t>4.3.1. El derecho a la presuncion de inocencia se garantiza efectivamente</t>
  </si>
  <si>
    <t>4.3.2. El principio de igualdad en el proceso penal y de ausencia de discriminacion se garantizan efectivamente</t>
  </si>
  <si>
    <t>4.3.3. Los derechos de los imputados se garantizan efectivamente</t>
  </si>
  <si>
    <t>4.3.4. El derecho a una defensa adecuada se garantiza efectivamente</t>
  </si>
  <si>
    <t>4.3.5. El derecho a un juicio publico ante un juez competente e imparcial se garantiza efectivamente</t>
  </si>
  <si>
    <t>4.4 El derecho a la libertad de opinion y expresión se garantiza efectivamente</t>
  </si>
  <si>
    <t>4.4.1 Ciudadanos y organizaciones de la sociedad civil</t>
  </si>
  <si>
    <t>4.4.2 Prensa</t>
  </si>
  <si>
    <t>4.4.3 Partidos políticos</t>
  </si>
  <si>
    <t>4.5 El derecho a la libertad religiosa y de culto se garantiza efectivamente</t>
  </si>
  <si>
    <t>4.6 El derecho a la privacidad se garantiza efectivamente</t>
  </si>
  <si>
    <t>4.7 El derecho a la libertad de asamblea y asociación se garantiza efectivamente</t>
  </si>
  <si>
    <t>4.8 Los derechos laborales se garantizan efectivamente</t>
  </si>
  <si>
    <t>4.8.1 Los derechos laborales individuales se garantizan efectivamente</t>
  </si>
  <si>
    <t>4.8.2 Los derechos laborales colectivos se garantizan efectivamente</t>
  </si>
  <si>
    <t>4.8.3 La prohibición de mano de obra infantil y esclava se ejerce efectivamente</t>
  </si>
  <si>
    <t>Factor 5: Orden y Seguridad</t>
  </si>
  <si>
    <t>5.1 Ausencia de homicidos</t>
  </si>
  <si>
    <t>5.2 Ausencia de crimen</t>
  </si>
  <si>
    <t>5.3 Las personas se sienten seguras</t>
  </si>
  <si>
    <t>5.3.1 Las personas se sienten seguras en el estado</t>
  </si>
  <si>
    <t>5.3.2 Las personas del estado se sienten seguros cuando realizan sus actividades cotidianas</t>
  </si>
  <si>
    <t>Factor 6: Cumplimiento Regulatorio</t>
  </si>
  <si>
    <t>6.1 La normativa y las regulaciones gubernamentales se cumplen de manera efectiva</t>
  </si>
  <si>
    <t>6.1.1 La normatividad laboral se cumple de manera efectiva</t>
  </si>
  <si>
    <t>6.1.2.  La normatividad ambiental se cumple de manera efectiva</t>
  </si>
  <si>
    <t>6.1.3.  La normatividad comercial se cumple de manera efectiva</t>
  </si>
  <si>
    <t>6.1.4. La normatividad de salud pública se cumple de manera efectiva</t>
  </si>
  <si>
    <t>6.2 Ausencia de corrupcion en la aplicacion de normas y regulaciones gubernamentales</t>
  </si>
  <si>
    <t>6.2.1 Ausencia de corrupcion en la aplicacion de normas y regulaciones y en la tramitacion de procedimientos administrativos</t>
  </si>
  <si>
    <t>6.2.2 Ausencia de sobornos a servidores publicos al realizar pagos o tramites</t>
  </si>
  <si>
    <t>6.3 Resolucion efectiva y eficiente de los procedimientos administrativos</t>
  </si>
  <si>
    <t>6.4 El debido proceso se garantiza efectivamente en los procedimientos administrativos</t>
  </si>
  <si>
    <t>6.5 El gobierno estatal no expropia ilegalmente y sin otorgar una compensación adecuada</t>
  </si>
  <si>
    <t>6.5.1 El gobierno garantiza los derechos de propiedad</t>
  </si>
  <si>
    <t>6.5.2 El gobierno garantiza los derechos de propiedad de las personas</t>
  </si>
  <si>
    <t>6.5.3 El gobierno garantiza los derechos de propiedad de las empresas</t>
  </si>
  <si>
    <t>Factor 7: Justicia Civil</t>
  </si>
  <si>
    <t xml:space="preserve">7.1 Las personas conocen sus derechos y confian en las instituciones del sistema de justicia civil </t>
  </si>
  <si>
    <t>7.1.1. Las personas conocen sus derechos</t>
  </si>
  <si>
    <t>7.1.2 Las personas saben qué hacer o a dónde ir cuando enfrentan problemas legales o disputas</t>
  </si>
  <si>
    <t>7.1.3. Las personas confian en las instituciones del sistema de justicia civil y se acerca a ellas cuando enfrentan problemas legales o disputas</t>
  </si>
  <si>
    <t>7.2 Las personas tienen acceso a informacion y asesoria legal asequible y de calidad cuando enfrentan problemas legales o disputas</t>
  </si>
  <si>
    <t>7.2.1. Las personas tienen acceso a informacion y asesoria legal asequible cuando enfrentan problemas legales o disputas</t>
  </si>
  <si>
    <t>7.2.2 Las personas tienen acceso a informacion y asesoria legal de calidad cuando enfrentan problemas legales o disputas</t>
  </si>
  <si>
    <t>7.3 Las personas pueden resolver sus problemas legales facilmente y sin altos costos ni procesos burocraticos</t>
  </si>
  <si>
    <t>7.3.1 Las personas pueden resolver sus problemas legales sin altos costos</t>
  </si>
  <si>
    <t>7.3.1 Las personas pueden resolver sus problemas legales facilmente y sin procesos burocraticos</t>
  </si>
  <si>
    <t>7.4 El sistema de justicia civil es imparcial, independiente y libre de corrupcion</t>
  </si>
  <si>
    <t>7.4.1 El sistema de justicia civil esta libre de discriminacion</t>
  </si>
  <si>
    <t>7.4.2 El sistema de justicia civil esta libre de corrupcion</t>
  </si>
  <si>
    <t>7.4.3.El sistema de justicia civil es independiente y libre de influencias indebidas de poderes políticos o economicos</t>
  </si>
  <si>
    <t>7.5 El sistema de justicia civil garantiza un proceso de calidad</t>
  </si>
  <si>
    <t>7.6 El sistema de justicia civil es expedito</t>
  </si>
  <si>
    <t>7.7 Las resoluciones de los tribunales civiles y administrativos se ejecutan efectivamente</t>
  </si>
  <si>
    <t xml:space="preserve">7.8 Los mecanismos alternativos de solucion de controversias son accesibles, imparciales y expeditos </t>
  </si>
  <si>
    <t>Factor 8: Justicia penal</t>
  </si>
  <si>
    <t>8.1 La policia y el MP investigan los delitos de manera eficaz</t>
  </si>
  <si>
    <t>8.1.1. La policia y el MP investigan los delitos de manera eficaz</t>
  </si>
  <si>
    <t>8.1.2. Los delitos se resuelven eficazmente</t>
  </si>
  <si>
    <t>8.2 Los sistemas de procuracion y de impartición de justicia son expeditos y eficaces</t>
  </si>
  <si>
    <t>8.2.1. Los sistemas de procuracion y de imparticion de justicia son expeditos</t>
  </si>
  <si>
    <t>8.2.2. Los sistemas de procuración y de impartición de justicia son eficaces</t>
  </si>
  <si>
    <t>8.3 Los derechos de las víctimas se garantizan efectivamente</t>
  </si>
  <si>
    <t>8.4 El debido proceso legal de los acusados se garantiza efectivamente</t>
  </si>
  <si>
    <t>8.4.1. El derecho a la presuncion de inocencia se garantiza efectivamente</t>
  </si>
  <si>
    <t>8.4.2. El principio de igualdad en el proceso penal y de ausencia de discriminacion se garantizan efectivamente</t>
  </si>
  <si>
    <t>8.4.3. Los derechos de los imputados se garantizan efectivamente</t>
  </si>
  <si>
    <t>8.4.4. El derecho a una defensa adecuada se garantiza efectivamente</t>
  </si>
  <si>
    <t>8.4.5. El derecho a un juicio publico ante un juez competente e imparcial se garantiza efectivamente</t>
  </si>
  <si>
    <t>8.5 El sistema de justicia penal es imparcial, independiente y esta libre de corrupcion</t>
  </si>
  <si>
    <t>8.5.1. El sistema de procuración de justicia es independiente y esta libre de corrupcion</t>
  </si>
  <si>
    <t>8.5.2. El sistema de imparticion de justicia es independiente y esta libre de corrupcion</t>
  </si>
  <si>
    <t>8.6 El sistema penitenciario garantiza la seguridad y el respeto a los derechos de las personas privadas de la libertad</t>
  </si>
  <si>
    <t xml:space="preserve">8.6.1. El sistema penitenciario cuenta con una gestión adecuada, condiciones gobernabilidad y ausencia de corrupción </t>
  </si>
  <si>
    <t>8.6.2. El sistema penitenciario garantiza los derechos de las personas privadas de la libertad y la reinserción</t>
  </si>
  <si>
    <t/>
  </si>
  <si>
    <t>Yucatán</t>
  </si>
  <si>
    <t>San Luis Potosí</t>
  </si>
  <si>
    <t>Querétaro</t>
  </si>
  <si>
    <t>Nuevo León</t>
  </si>
  <si>
    <t>Michoacán</t>
  </si>
  <si>
    <t>Estado de México</t>
  </si>
  <si>
    <t>Ciudad de México</t>
  </si>
  <si>
    <t>F_T</t>
  </si>
  <si>
    <t>F1</t>
  </si>
  <si>
    <t>F1_1</t>
  </si>
  <si>
    <t>QRQ</t>
  </si>
  <si>
    <t>CC_Q26G</t>
  </si>
  <si>
    <t>CJ_Q26F</t>
  </si>
  <si>
    <t>LB_Q18G</t>
  </si>
  <si>
    <t>All_Q1_norm</t>
  </si>
  <si>
    <t>En [ESTADO] en la práctica, el Congreso local de [ESTADO] funciona como un contrapeso efectivo al gobernador</t>
  </si>
  <si>
    <t>CC_Q24J</t>
  </si>
  <si>
    <t>CJ_Q24F</t>
  </si>
  <si>
    <t>LB_Q16J</t>
  </si>
  <si>
    <t>All_Q2_norm</t>
  </si>
  <si>
    <t>En [ESTADO] los partidos de oposición pueden expresar sus opiniones en contra de las políticas del gobierno sin temor a represalias</t>
  </si>
  <si>
    <t>CC_Q24K</t>
  </si>
  <si>
    <t>LB_Q16K</t>
  </si>
  <si>
    <t>All_Q3_norm</t>
  </si>
  <si>
    <t>En [ESTADO] las facciones de oposición dentro del partido en el poder pueden expresar sus opiniones sin temor a represalias</t>
  </si>
  <si>
    <t>F1_2</t>
  </si>
  <si>
    <t>CC_Q14_D2</t>
  </si>
  <si>
    <t>CC_Q14_D2_norm</t>
  </si>
  <si>
    <t>En una escala de 0 a 10 (en la cual 0 significa un problema leve y 10 significa un problema muy serio), indique qué tan graves cree usted que son los siguientes problemas en [ESTADO]: Falta de independencia de los jueces</t>
  </si>
  <si>
    <t>CJ_Q18J</t>
  </si>
  <si>
    <t>CJ_Q18J_norm</t>
  </si>
  <si>
    <t>LB_Q6_D3</t>
  </si>
  <si>
    <t>LB_Q6_D3_norm</t>
  </si>
  <si>
    <t>CC_Q25A</t>
  </si>
  <si>
    <t>CC_Q25A_norm</t>
  </si>
  <si>
    <t>En [ESTADO] los jueces de primera instancia deciden los casos de forma independiente y sin ceder a ninguna presión</t>
  </si>
  <si>
    <t>LB_Q17A</t>
  </si>
  <si>
    <t>LB_Q17A_norm</t>
  </si>
  <si>
    <t>CJ_Q24I</t>
  </si>
  <si>
    <t>CJ_Q24I_norm</t>
  </si>
  <si>
    <t>En [ESTADO] los jueces de control deciden los casos de forma independiente y sin ceder a ninguna presión.</t>
  </si>
  <si>
    <t>CJ_Q24J</t>
  </si>
  <si>
    <t>CJ_Q24J_norm</t>
  </si>
  <si>
    <t>En [ESTADO] los jueces de juicio oral deciden los casos de forma independiente y sin ceder a ninguna presión</t>
  </si>
  <si>
    <t>CJ_Q24K</t>
  </si>
  <si>
    <t>CJ_Q24K_norm</t>
  </si>
  <si>
    <t>En [ESTADO] los jueces de ejecución penal deciden los casos de forma independiente y sin ceder a ninguna presión.</t>
  </si>
  <si>
    <t>CC_Q25B</t>
  </si>
  <si>
    <t>CC_Q25B_norm</t>
  </si>
  <si>
    <t>LB_Q17B</t>
  </si>
  <si>
    <t>LB_Q17B_norm</t>
  </si>
  <si>
    <t>CC_Q4D</t>
  </si>
  <si>
    <t>CC_Q4D_norm</t>
  </si>
  <si>
    <t>CC_Q8D</t>
  </si>
  <si>
    <t>CC_Q8D_norm</t>
  </si>
  <si>
    <t>CC_Q12D</t>
  </si>
  <si>
    <t>CC_Q12D_norm</t>
  </si>
  <si>
    <t>LB_Q4D</t>
  </si>
  <si>
    <t>LB_Q4D_norm</t>
  </si>
  <si>
    <t>¿Con qué frecuencia diría usted que, los representantes de las Juntas locales de Conciliación y Arbitraje (Tribunales Laborales o Centros de Conciliación en [ESTADO] actúan motivados por razones políticas o de beneficio personal ajenas a los casos?</t>
  </si>
  <si>
    <t>LB_Q3B</t>
  </si>
  <si>
    <t>LB_Q3B_norm</t>
  </si>
  <si>
    <t>¿Con qué frecuencia diría usted que, el personal de la Procuraduría de la Defensa del Trabajo en [ESTADO] actúan motivados por razones políticas o de beneficio personal ajenas a los casos?</t>
  </si>
  <si>
    <t>LB_Q17H</t>
  </si>
  <si>
    <t>LB_Q17H_norm</t>
  </si>
  <si>
    <t>En [ESTADO] en la práctica, las autoridades estatales y municipales siempre acatan las decisiones de los tribunales.</t>
  </si>
  <si>
    <t>CC_Q25H</t>
  </si>
  <si>
    <t>CC_Q25H_norm</t>
  </si>
  <si>
    <t>CJ_Q12A</t>
  </si>
  <si>
    <t>CJ_Q12A_norm</t>
  </si>
  <si>
    <t>F1_3</t>
  </si>
  <si>
    <t>F1_3_1</t>
  </si>
  <si>
    <t>CC_Q25F</t>
  </si>
  <si>
    <t>CJ_Q24O</t>
  </si>
  <si>
    <t>LB_Q17F</t>
  </si>
  <si>
    <t>All_Q7_norm</t>
  </si>
  <si>
    <t>En [ESTADO] en la práctica, los informes emitidos por la Auditoría Superior de la Federación son tomados en serio por las autoridades estatales, quienes toman medidas correctivas inmediatas</t>
  </si>
  <si>
    <t>F1_3_2</t>
  </si>
  <si>
    <t>CJ_Q24P</t>
  </si>
  <si>
    <t>CJ_Q24P_norm</t>
  </si>
  <si>
    <t>En [ESTADO] en la práctica, los informes emitidos por las Comisiones de Derechos Humanos son tomados en serio por las autoridades estatales, quienes toman medidas correctivas inmediatas.</t>
  </si>
  <si>
    <t>CJ_Q25D</t>
  </si>
  <si>
    <t>CJ_Q25D_norm</t>
  </si>
  <si>
    <t>En [ESTADO] la Comisión de Derechos Humanos de [ESTADO] es efectiva al investigar las violaciones a los derechos humanos, incluso en los casos que son sensibles políticamente.</t>
  </si>
  <si>
    <t>F1_3_3</t>
  </si>
  <si>
    <t>CC_Q26A</t>
  </si>
  <si>
    <t>LB_Q18A</t>
  </si>
  <si>
    <t>All_Q8_norm</t>
  </si>
  <si>
    <t>En [ESTADO] la Contraloría de [ESTADO] detecta e investiga efectivamente irregularidades financieras y casos de corrupción, aun en los casos políticamente sensibles</t>
  </si>
  <si>
    <t>CC_Q18I</t>
  </si>
  <si>
    <t>CC_Q18I_norm</t>
  </si>
  <si>
    <t>¿Con qué frecuencia usted diría usted que, en la práctica en [ESTADO] la Contraloría Estatal investiga y sanciona a los servidores públicos cuando cometen actos de corrupción?</t>
  </si>
  <si>
    <t>F1_4</t>
  </si>
  <si>
    <t>PH_Q3</t>
  </si>
  <si>
    <t>PH_Q3_norm</t>
  </si>
  <si>
    <t>Suponga que, como resultado de una auditoría, se descubre que un funcionario de la Secretaría de Salud de [ESTADO] ha estado emitiendo licencias a cambio de sobornos a establecimientos que ofrecen servicios de atención médica y que no cumplen con la normatividad establecida. En su opinión, ¿cuál de los siguientes escenarios es más probable?</t>
  </si>
  <si>
    <t>GPP</t>
  </si>
  <si>
    <t>Q5_G1</t>
  </si>
  <si>
    <t>Q5_G1_norm</t>
  </si>
  <si>
    <t>Suponga que, como resultado de una auditoría, se descubre que un funcionario del gobierno municipal ha estado emitiendo ilegalmente permisos de construcción para beneficiar a empresas de su familia. Suponga que la prensa NO se entera y NO publica ninguna historia. En su opinión, ¿qué pasaría?</t>
  </si>
  <si>
    <t>Q5_G2</t>
  </si>
  <si>
    <t>Q5_G2_norm</t>
  </si>
  <si>
    <t>Suponga que, como resultado de una auditoría, se descubre que un funcionario del gobierno municipal (o de la delegación) ha estado emitiendo ilegalmente permisos de construcción para beneficiar a empresas de su familia. Suponga que la prensa se entera y publica la historia. En su opinión, ¿qué pasaría?</t>
  </si>
  <si>
    <t>Q5_G3</t>
  </si>
  <si>
    <t>Q5_G3_norm</t>
  </si>
  <si>
    <t>Suponga que, como resultado de una auditoría, se descubre que el presidente municipal (alcalde) ha estado emitiendo ilegalmente permisos de construcción para beneficiar a empresas de su familia. Suponga que la prensa NO se entera y NO publica ninguna historia. En su opinión, ¿qué pasaría?</t>
  </si>
  <si>
    <t>Q5_G4</t>
  </si>
  <si>
    <t>Q5_G4_norm</t>
  </si>
  <si>
    <t>Suponga que, como resultado de una auditoría, se descubre que el presidente municipal (alcalde) ha estado emitiendo ilegalmente permisos de construcción para beneficiar a empresas de su familia. Suponga que la prensa se entera y publica la historia. En su opinión, ¿qué pasaría?</t>
  </si>
  <si>
    <t>CC_Q25D</t>
  </si>
  <si>
    <t>CJ_Q24L</t>
  </si>
  <si>
    <t>LB_Q17D</t>
  </si>
  <si>
    <t>All_Q9_norm</t>
  </si>
  <si>
    <t>En [ESTADO] en la práctica, los diputados locales que abusan de sus funciones son sancionados</t>
  </si>
  <si>
    <t>CC_Q25E</t>
  </si>
  <si>
    <t>CJ_Q24M</t>
  </si>
  <si>
    <t>LB_Q17E</t>
  </si>
  <si>
    <t>All_Q10_norm</t>
  </si>
  <si>
    <t>En [ESTADO] en la práctica, los diputados locales que cometen algún delito son investigados, procesados y castigados</t>
  </si>
  <si>
    <t>CC_Q25C</t>
  </si>
  <si>
    <t>CJ_Q24N</t>
  </si>
  <si>
    <t>LB_Q17C</t>
  </si>
  <si>
    <t>All_Q11_norm</t>
  </si>
  <si>
    <t>En [ESTADO] en la práctica, los jueces que abusan de sus funciones son sancionados</t>
  </si>
  <si>
    <t>CJ_Q20N</t>
  </si>
  <si>
    <t>CJ_Q20N_norm</t>
  </si>
  <si>
    <t>En su opinión, ¿qué tan probable es que, en [ESTADO]: los policías que infringen los reglamentos internos sean sancionados por mala conducta?</t>
  </si>
  <si>
    <t>CJ_Q20O</t>
  </si>
  <si>
    <t>CJ_Q20O_norm</t>
  </si>
  <si>
    <t>En su opinión, ¿qué tan probable es que, en [ESTADO]: los policías que cometen actos de tortura sean investigados, procesados y castigados?</t>
  </si>
  <si>
    <t>CJ_Q20P</t>
  </si>
  <si>
    <t>CJ_Q20P_norm</t>
  </si>
  <si>
    <t>En su opinión, ¿qué tan probable es que, en [ESTADO]: los policías que cometen actos de corrupción sean investigados, procesados y castigados?</t>
  </si>
  <si>
    <t>CJ_Q20Q</t>
  </si>
  <si>
    <t>CJ_Q20Q_norm</t>
  </si>
  <si>
    <t>En su opinión, ¿qué tan probable es que, en [ESTADO]: los altos mandos de la policía y de las procuradurías que cometen actos de corrupción sean investigados, procesados y castigados?</t>
  </si>
  <si>
    <t>Q23I_G2</t>
  </si>
  <si>
    <t>Q23I_G2_norm</t>
  </si>
  <si>
    <t>¿Con qué frecuencia usted diría que los oficiales de la policía de [MUNICIPIO] que violan la ley son sancionados o castigados?</t>
  </si>
  <si>
    <t>1.5 La sociedad civil, los partidos políticos y la prensa son un contrapeso eficaz del gobierno estatal</t>
  </si>
  <si>
    <t>F1_5</t>
  </si>
  <si>
    <t>F1_5_1</t>
  </si>
  <si>
    <t>1.5.1. A. Ciudadanos</t>
  </si>
  <si>
    <t xml:space="preserve"> </t>
  </si>
  <si>
    <t>CC_Q24F</t>
  </si>
  <si>
    <t>LB_Q16F</t>
  </si>
  <si>
    <t>All_Q12_norm</t>
  </si>
  <si>
    <t>En [ESTADO] las personas pueden manifestarse y protestar pacíficamente en contra del gobierno, sin temor a represalias</t>
  </si>
  <si>
    <t>CC_Q24D</t>
  </si>
  <si>
    <t>LB_Q16D</t>
  </si>
  <si>
    <t>All_Q13_norm</t>
  </si>
  <si>
    <t>En [ESTADO] las personas pueden reunirse con quien quieran y organizarse para presentar peticiones al gobierno municipal o estatal</t>
  </si>
  <si>
    <t>CJ_Q20F</t>
  </si>
  <si>
    <t>CJ_Q20F_norm</t>
  </si>
  <si>
    <t xml:space="preserve">En su opinión, ¿qué tan probable es que, en [ESTADO]: la policía intimide o agreda a aquellas personas que presentan denuncias en su contra por violaciones de derechos humanos o por corrupción? </t>
  </si>
  <si>
    <t>CJ_Q20G</t>
  </si>
  <si>
    <t>CJ_Q20G_norm</t>
  </si>
  <si>
    <t>En su opinión, ¿qué tan probable es que, en [ESTADO]: la policía golpee a una persona por participar en una manifestación pacífica?</t>
  </si>
  <si>
    <t>Q1A_G2</t>
  </si>
  <si>
    <t>Q1A_G2_norm</t>
  </si>
  <si>
    <t>En este municipio, las personas pueden decir lo que piensan, sin temor a represalias.</t>
  </si>
  <si>
    <t>Q1B_G2</t>
  </si>
  <si>
    <t>Q1B_G2_norm</t>
  </si>
  <si>
    <t>En este municipio, las personas pueden manifestarse y protestar pacíficamente en contra del gobierno, sin temor a represalias.</t>
  </si>
  <si>
    <t>1.5.1. B. Organizaciones de la sociedad civil</t>
  </si>
  <si>
    <t>CC_Q24A</t>
  </si>
  <si>
    <t>CJ_Q24A</t>
  </si>
  <si>
    <t>LB_Q16A</t>
  </si>
  <si>
    <t>All_Q16_norm</t>
  </si>
  <si>
    <t>En [ESTADO] las organizaciones de la sociedad civil pueden expresar opiniones en contra del gobierno estatal, sin temor a represalias</t>
  </si>
  <si>
    <t>Q1C_G1</t>
  </si>
  <si>
    <t>Q1C_G1_norm</t>
  </si>
  <si>
    <t>En este municipio, las organizaciones de la sociedad civil, pueden expresar opiniones en contra del gobierno, sin temor a represalias.</t>
  </si>
  <si>
    <t>F1_5_2</t>
  </si>
  <si>
    <t>CC_Q24H</t>
  </si>
  <si>
    <t>CJ_Q24D</t>
  </si>
  <si>
    <t>LB_Q16H</t>
  </si>
  <si>
    <t>All_Q14_norm</t>
  </si>
  <si>
    <t>En [ESTADO] los periodistas pueden publicar investigaciones sobre casos de corrupción de altos funcionarios del gobierno municipal o estatal, sin temor a represalias</t>
  </si>
  <si>
    <t>CC_Q24I</t>
  </si>
  <si>
    <t>LB_Q16I</t>
  </si>
  <si>
    <t>All_Q15_norm</t>
  </si>
  <si>
    <t>En [ESTADO] los periodistas pueden expresar opiniones en contra de las políticas del gobierno municipal o estatal sin temor a represalias</t>
  </si>
  <si>
    <t>CJ_Q20H</t>
  </si>
  <si>
    <t>CJ_Q20H_norm</t>
  </si>
  <si>
    <t>En su opinión, ¿qué tan probable es que, en [ESTADO]: la prensa se abstenga de publicar historias de corrupción o de violencia por amenazas o por miedo?</t>
  </si>
  <si>
    <t>CJ_Q24E</t>
  </si>
  <si>
    <t>CJ_Q24E_norm</t>
  </si>
  <si>
    <t>Por favor responda si está muy de acuerdo, de acuerdo, en desacuerdo, o muy en desacuerdo con las siguientes frases: En [ESTADO] los periodistas pueden publicar investigaciones sobre el crimen organizado, sin temor a represalias.</t>
  </si>
  <si>
    <t>Q1D_G1</t>
  </si>
  <si>
    <t>Q1D_G1_norm</t>
  </si>
  <si>
    <t>En este municipio, los periodistas pueden publicar investigaciones sobre el crimen organizado, sin temor a represalias.</t>
  </si>
  <si>
    <t>Q1C_G2</t>
  </si>
  <si>
    <t>Q1C_G2_norm</t>
  </si>
  <si>
    <t>En este municipio, los periodistas pueden publicar investigaciones sobre casos de corrupción de altos funcionarios del gobierno municipal o estatal, sin temor a represalias.</t>
  </si>
  <si>
    <t>TPS</t>
  </si>
  <si>
    <t>F1_5_3</t>
  </si>
  <si>
    <t>1.6 Las elecciones son libres, limpias y transparentes</t>
  </si>
  <si>
    <t>F1_6</t>
  </si>
  <si>
    <t>CC_Q26B</t>
  </si>
  <si>
    <t>CJ_Q26A</t>
  </si>
  <si>
    <t>LB_Q18B</t>
  </si>
  <si>
    <t>All_Q17_norm</t>
  </si>
  <si>
    <t>En [ESTADO] las elecciones se llevan a cabo sin ninguna intervención indebida del gobierno</t>
  </si>
  <si>
    <t>CC_Q26C</t>
  </si>
  <si>
    <t>CJ_Q26B</t>
  </si>
  <si>
    <t>LB_Q18C</t>
  </si>
  <si>
    <t>All_Q18_norm</t>
  </si>
  <si>
    <t>En [ESTADO] las elecciones se llevan a cabo sin que intervenga el crimen organizado</t>
  </si>
  <si>
    <t>CC_Q26D</t>
  </si>
  <si>
    <t>CJ_Q26C</t>
  </si>
  <si>
    <t>LB_Q18D</t>
  </si>
  <si>
    <t>All_Q19_norm</t>
  </si>
  <si>
    <t>En [ESTADO] las personas votan libremente sin recibir presiones, regalos, o servicios de parte de los partidos políticos</t>
  </si>
  <si>
    <t>Q1E_G1</t>
  </si>
  <si>
    <t>Q1E_G1_norm</t>
  </si>
  <si>
    <t>En este municipio, las personas pueden votar libremente por el partido político que quieran sin ser acosadas o presionadas.</t>
  </si>
  <si>
    <t>Q48C</t>
  </si>
  <si>
    <t>Q48C_norm</t>
  </si>
  <si>
    <t>Ahora, le voy a entregar mi dispositivo para que conteste en privado si usted recibió algún regalo, favor, o servicio de parte de un partido político a cambio de votar por su candidato en las últimas elecciones.</t>
  </si>
  <si>
    <t>Q48E</t>
  </si>
  <si>
    <t>Q48E_norm</t>
  </si>
  <si>
    <t>Le voy a entregar mi dispositivo para que conteste en privado si para esa elección, alguien lo presionó, o le condicionó alguna obra, servicio, o programa social si no votaba por algún partido en particular.</t>
  </si>
  <si>
    <t>CC_Q26E</t>
  </si>
  <si>
    <t>CJ_Q26D</t>
  </si>
  <si>
    <t>LB_Q18E</t>
  </si>
  <si>
    <t>All_Q20_norm</t>
  </si>
  <si>
    <t>En [ESTADO] el Instituto Electoral de [ESTADO] garantiza que los procesos electorales sean libres, confiables y transparentes</t>
  </si>
  <si>
    <t>CC_Q26F</t>
  </si>
  <si>
    <t>CJ_Q26E</t>
  </si>
  <si>
    <t>LB_Q18F</t>
  </si>
  <si>
    <t>All_Q21_norm</t>
  </si>
  <si>
    <t>En [ESTADO] el Tribunal Electoral de [ESTADO] es eficaz al resolver controversias que surgen de los procesos electorales</t>
  </si>
  <si>
    <t>F2</t>
  </si>
  <si>
    <t>F2_1</t>
  </si>
  <si>
    <t>2.1.1 Los funcionarios del gobierno estatal o municipal no se enriquecen ilícitamente ni incurren en actos de corrupción en licitaciones y compras públicas (corrupción a gran escala)</t>
  </si>
  <si>
    <t>F2_1_1</t>
  </si>
  <si>
    <t xml:space="preserve">2.1.1.A Los funcionarios del gobierno estatal o municipal no desvían recursos ni se enriquecen ilícitamente </t>
  </si>
  <si>
    <t>F2_1_1_A</t>
  </si>
  <si>
    <t>CC_Q22H</t>
  </si>
  <si>
    <t>LB_Q14H</t>
  </si>
  <si>
    <t>All_Q27_norm</t>
  </si>
  <si>
    <t>¿Con qué frecuencia diría usted que, en [ESTADO], los funcionarios municipales o estatales desvían recursos públicos a empresas fantasma?</t>
  </si>
  <si>
    <t>CC_Q22J</t>
  </si>
  <si>
    <t>LB_Q14J</t>
  </si>
  <si>
    <t>All_Q28_norm</t>
  </si>
  <si>
    <t>¿Con qué frecuencia diría usted que, en [ESTADO], los funcionarios municipales o estatales desvían fondos destinados a programas sociales para fines políticos o partidistas?</t>
  </si>
  <si>
    <t>CJ_Q20I</t>
  </si>
  <si>
    <t>CJ_Q20I_norm</t>
  </si>
  <si>
    <t>En su opinión, ¿qué tan probable es que, en [ESTADO]: los presidentes municipales desvíen recursos públicos para su propio beneficio o para financiar campañas políticas?</t>
  </si>
  <si>
    <t>CJ_Q20K</t>
  </si>
  <si>
    <t>CJ_Q20K_norm</t>
  </si>
  <si>
    <t>En su opinión, ¿qué tan probable es que, en [ESTADO]: los funcionarios del gobierno estatal desvíen recursos públicos para su propio beneficio o para financiar campañas políticas?</t>
  </si>
  <si>
    <t>CJ_Q20J</t>
  </si>
  <si>
    <t>CJ_Q20J_norm</t>
  </si>
  <si>
    <t>En su opinión, ¿qué tan probable es que, en [ESTADO]: los presidentes municipales cedan a presiones del crimen organizado o acepten sobornos a cambio de cooperar o no interferir con éste?</t>
  </si>
  <si>
    <t>PH_Q10J</t>
  </si>
  <si>
    <t>PH_Q10J_norm</t>
  </si>
  <si>
    <t>¿Con qué frecuencia diría usted que ocurren las siguientes prácticas en las universidades e instituciones de salud pública de [ESTADO]? Los directivos de las instituciones de salud pública del estado desvían recursos al adquirir equipo médico o contratar servicios</t>
  </si>
  <si>
    <t>PH_Q11C</t>
  </si>
  <si>
    <t>PH_Q11C_norm</t>
  </si>
  <si>
    <t>En su opinión, ¿qué tan probable es que, en [ESTADO] los funcionarios públicos incurran en actos de corrupción y desvíen recursos del Seguro Popular?</t>
  </si>
  <si>
    <t>PH_Q11D</t>
  </si>
  <si>
    <t>PH_Q11D_norm</t>
  </si>
  <si>
    <t>En su opinión, ¿qué tan probable es que, en [ESTADO] los funcionarios públicos desvíen fondos destinados a programas de salud para fines políticos o partidistas?</t>
  </si>
  <si>
    <t>PH_Q12A</t>
  </si>
  <si>
    <t>PH_Q12A_norm</t>
  </si>
  <si>
    <t>¿Qué porcentaje de los fondos públicos destinados a programas de salud en barrios populares en [ESTADO] llega realmente a las clínicas de medicina familiar?</t>
  </si>
  <si>
    <t>PH_Q12B</t>
  </si>
  <si>
    <t>PH_Q12B_norm</t>
  </si>
  <si>
    <t>¿Qué porcentaje de los fondos públicos destinados a programas de salud en [ESTADO] se desvían (se gastan de forma ilegal)?</t>
  </si>
  <si>
    <t>PH_Q12E</t>
  </si>
  <si>
    <t>PH_Q12E_norm</t>
  </si>
  <si>
    <t>¿Qué porcentaje de los fondos públicos destinados a programas de salud en [ESTADO] terminan en manos de la delincuencia organizada?</t>
  </si>
  <si>
    <t>2.1.1.B Las licitaciones y compras públicas se realizan de manera transparente</t>
  </si>
  <si>
    <t>F2_1_1_B</t>
  </si>
  <si>
    <t>CC_Q22C</t>
  </si>
  <si>
    <t>LB_Q14C</t>
  </si>
  <si>
    <t>All_Q29_norm</t>
  </si>
  <si>
    <t>¿Con qué frecuencia diría usted que, en [ESTADO], los funcionarios municipales o estatales solicitan sobornos a cambio de favorecer a ciertos proveedores de bienes o servicios?</t>
  </si>
  <si>
    <t>CC_Q22F</t>
  </si>
  <si>
    <t>LB_Q14F</t>
  </si>
  <si>
    <t>All_Q30_norm</t>
  </si>
  <si>
    <t>¿Con qué frecuencia diría usted que, en [ESTADO], los funcionarios municipales o estatales favorecen a familiares, amigos, y colaboradores políticos en los procesos de contratación?</t>
  </si>
  <si>
    <t>CC_Q22G</t>
  </si>
  <si>
    <t>LB_Q14G</t>
  </si>
  <si>
    <t>PH_Q11A</t>
  </si>
  <si>
    <t>All_Q31_norm</t>
  </si>
  <si>
    <t>¿Con qué frecuencia diría usted que, en [ESTADO], los funcionarios municipales o estatales adjudican contratos a empresas con las cuales tienen vínculos directos?</t>
  </si>
  <si>
    <t>CC_Q22I</t>
  </si>
  <si>
    <t>LB_Q14I</t>
  </si>
  <si>
    <t>PH_Q11B</t>
  </si>
  <si>
    <t>All_Q32_norm</t>
  </si>
  <si>
    <t>¿Con qué frecuencia diría usted que, en [ESTADO], los funcionarios municipales o estatales contratan bienes y servicios de baja calidad o a precios inflados?</t>
  </si>
  <si>
    <t>CC_Q21</t>
  </si>
  <si>
    <t>PH_Q5</t>
  </si>
  <si>
    <t>All_Q79_norm</t>
  </si>
  <si>
    <t>En su opinión, cuál de las siguientes situaciones refleja mejor los procesos utilizados por el gobierno de [ESTADO] para la adquisición y contratación de bienes y servicios</t>
  </si>
  <si>
    <t>2.1.2 Los funcionarios del gobierno estatal o municipal no solicitan sobornos ni incurren en actos de corrupción en el ejercicio de sus funciones (corrupción pequeña)</t>
  </si>
  <si>
    <t>F2_1_2</t>
  </si>
  <si>
    <t>2.1.2.A Ausencia de corrupción en el otorgamiento de plazas, la aplicación de normas y regulaciones y en la tramitación de procedimientos administrativos</t>
  </si>
  <si>
    <t>F2_1_2_A</t>
  </si>
  <si>
    <t>2.1.2.A.1 Ausencia de corrupcion en el otorgamiento de plazas (Nepotismo)</t>
  </si>
  <si>
    <t xml:space="preserve">    </t>
  </si>
  <si>
    <t>CC_Q22A</t>
  </si>
  <si>
    <t>LB_Q14A</t>
  </si>
  <si>
    <t>All_Q22_norm</t>
  </si>
  <si>
    <t>¿Con qué frecuencia diría usted que, en [ESTADO], los funcionarios municipales o estatales adjudican cargos públicos a familiares, amigos y colaboradores políticos?</t>
  </si>
  <si>
    <t>PH_Q10C</t>
  </si>
  <si>
    <t>PH_Q10C_norm</t>
  </si>
  <si>
    <t>¿Con qué frecuencia diría usted que ocurren las siguientes prácticas en las universidades e instituciones de salud pública de [ESTADO]? Los directivos de las instituciones de salud pública otorgan plazas a familiares, amigos, o a cambio de sobornos</t>
  </si>
  <si>
    <t>LB_Q13E</t>
  </si>
  <si>
    <t>LB_Q13E_norm</t>
  </si>
  <si>
    <t>¿Con qué frecuencia diría usted que ocurren las siguientes prácticas en [ESTADO]? Los directivos de la Secretaría o Subsecretaría del trabajo de [ESTADO] otorgan plazas a familiares, amigos, o a cambio de sobornos.</t>
  </si>
  <si>
    <t>2.1.2.A.2 Ausencia de corrupcion en la aplicacion de las normas y regulaciones</t>
  </si>
  <si>
    <t>CC_Q22D</t>
  </si>
  <si>
    <t>LB_Q14D</t>
  </si>
  <si>
    <t>PH_Q10H</t>
  </si>
  <si>
    <t>All_Q26_norm</t>
  </si>
  <si>
    <t>¿Con qué frecuencia diría usted que, en [ESTADO], los funcionarios municipales o estatales solicitan sobornos a cambio de no reportar irregularidades durante los procesos de inspección?</t>
  </si>
  <si>
    <t>LB_Q13D</t>
  </si>
  <si>
    <t>LB_Q13D_norm</t>
  </si>
  <si>
    <t>¿Con qué frecuencia diría usted que ocurren las siguientes prácticas en [ESTADO]? Las autoridades laborales de [ESTADO] solicitan o aceptan sobornos a cambio de no reportar irregularidades o violaciones a la normatividad laboral</t>
  </si>
  <si>
    <t>2.1.2.A.3 Ausencia de corrupcion en la tramitacion y gestion de procedimientos administrativos</t>
  </si>
  <si>
    <t>CC_Q22B</t>
  </si>
  <si>
    <t>LB_Q14B</t>
  </si>
  <si>
    <t>All_Q23_norm</t>
  </si>
  <si>
    <t>¿Con qué frecuencia diría usted que, en [ESTADO], los funcionarios municipales o estatales solicitan sobornos a cambio de otorgar permisos?</t>
  </si>
  <si>
    <t>CC_Q22E</t>
  </si>
  <si>
    <t>LB_Q14E</t>
  </si>
  <si>
    <t>All_Q24_norm</t>
  </si>
  <si>
    <t>¿Con qué frecuencia diría usted que, en [ESTADO], los funcionarios municipales o estatales solicitan sobornos a cambio de pagar facturas a proveedores de servicios?</t>
  </si>
  <si>
    <t>CC_Q22L</t>
  </si>
  <si>
    <t>LB_Q14L</t>
  </si>
  <si>
    <t>All_Q25_norm</t>
  </si>
  <si>
    <t>¿Con qué frecuencia diría usted que, en [ESTADO], los funcionarios municipales o estatales faltan recurrentemente a su trabajo sin que les descuenten los días?</t>
  </si>
  <si>
    <t>LB_Q13B</t>
  </si>
  <si>
    <t>LB_Q13B_norm</t>
  </si>
  <si>
    <t>¿Con qué frecuencia diría usted que ocurren las siguientes prácticas en [ESTADO]? Las autoridades laborales de [ESTADO] solicitan o aceptan sobornos a cambio de garantizar o agilizar la tramitación permisos.</t>
  </si>
  <si>
    <t>LB_Q13C</t>
  </si>
  <si>
    <t>LB_Q13C_norm</t>
  </si>
  <si>
    <t>¿Con qué frecuencia diría usted que ocurren las siguientes prácticas en [ESTADO]? Las autoridades laborales de [ESTADO] solicitan o aceptan sobornos a cambio de otorgar servicios que deberían ser gratuitos.</t>
  </si>
  <si>
    <t>LB_Q13F</t>
  </si>
  <si>
    <t>LB_Q13F_norm</t>
  </si>
  <si>
    <t>¿Con qué frecuencia diría usted que ocurren las siguientes prácticas en [ESTADO]? Las autoridades laborales de [ESTADO] solicitan o aceptan sobornos a cambio de favorecer a empleadores o a sindicatos durante conflictos laborales.</t>
  </si>
  <si>
    <t>LB_Q13A</t>
  </si>
  <si>
    <t>LB_Q13A_norm</t>
  </si>
  <si>
    <t>¿Con qué frecuencia diría usted que ocurren las siguientes prácticas en [ESTADO]? Los funcionarios estatales solicitan o aceptan sobornos a cambio de otorgar o modificar el pago de incapacidades, pensiones u otros beneficios de seguridad social.</t>
  </si>
  <si>
    <t>PH_Q9A</t>
  </si>
  <si>
    <t>PH_Q9A_norm</t>
  </si>
  <si>
    <t>¿Con qué frecuencia diría usted que la gente tiene que pagar sobornos o mordidas al personal que trabaja en las instituciones de salud pública de [ESTADO] para vacunar a los niños?</t>
  </si>
  <si>
    <t>PH_Q9B</t>
  </si>
  <si>
    <t>PH_Q9B_norm</t>
  </si>
  <si>
    <t>¿Con qué frecuencia diría usted que la gente tiene que pagar sobornos o mordidas al personal que trabaja en las instituciones de salud pública de [ESTADO] para adquirir antibióticos?</t>
  </si>
  <si>
    <t>PH_Q9C</t>
  </si>
  <si>
    <t>PH_Q9C_norm</t>
  </si>
  <si>
    <t>¿Con qué frecuencia diría usted que la gente tiene que pagar sobornos o mordidas al personal que trabaja en las instituciones de salud pública de [ESTADO] para recibir tratamientos gratuitos?</t>
  </si>
  <si>
    <t>PH_Q9D</t>
  </si>
  <si>
    <t>PH_Q9D_norm</t>
  </si>
  <si>
    <t>¿Con qué frecuencia diría usted que la gente tiene que pagar sobornos o mordidas al personal que trabaja en las instituciones de salud pública de [ESTADO] para adquirir anticonceptivos?</t>
  </si>
  <si>
    <t>PH_Q9E</t>
  </si>
  <si>
    <t>PH_Q9E_norm</t>
  </si>
  <si>
    <t>¿Con qué frecuencia diría usted que la gente tiene que pagar sobornos o mordidas al personal que trabaja en las instituciones de salud pública de [ESTADO] para recibir atención durante el parto?</t>
  </si>
  <si>
    <t>PH_Q9F</t>
  </si>
  <si>
    <t>PH_Q9F_norm</t>
  </si>
  <si>
    <t>¿Con qué frecuencia diría usted que la gente tiene que pagar sobornos o mordidas al personal que trabaja en las instituciones de salud pública de [ESTADO] para acelerar los procesos de atención?</t>
  </si>
  <si>
    <t>PH_Q10A</t>
  </si>
  <si>
    <t>PH_Q10A_norm</t>
  </si>
  <si>
    <t>¿Con qué frecuencia diría usted que ocurren las siguientes prácticas en las universidades e instituciones de salud pública de [ESTADO]? Los estudiantes de medicina pagan sobornos para ingresar a los programas de residencia de su preferencia</t>
  </si>
  <si>
    <t>PH_Q10B</t>
  </si>
  <si>
    <t>PH_Q10B_norm</t>
  </si>
  <si>
    <t>¿Con qué frecuencia diría usted que ocurren las siguientes prácticas en las universidades e instituciones de salud pública de [ESTADO]? Los estudiantes de medicina adquieren ilegalmente exámenes o títulos universitarios mediante el pago de sobornos</t>
  </si>
  <si>
    <t>PH_Q10D</t>
  </si>
  <si>
    <t>PH_Q10D_norm</t>
  </si>
  <si>
    <t>¿Con qué frecuencia diría usted que ocurren las siguientes prácticas en las universidades e instituciones de salud pública de [ESTADO]? Los médicos compran su plaza en las instituciones de salud pública</t>
  </si>
  <si>
    <t>PH_Q10E</t>
  </si>
  <si>
    <t>PH_Q10E_norm</t>
  </si>
  <si>
    <t>¿Con qué frecuencia diría usted que ocurren las siguientes prácticas en las universidades e instituciones de salud pública de [ESTADO]? El personal que trabaja en instituciones de salud pública cobra a las aseguradoras procedimientos que no se practicaron</t>
  </si>
  <si>
    <t>PH_Q10F</t>
  </si>
  <si>
    <t>PH_Q10F_norm</t>
  </si>
  <si>
    <t>¿Con qué frecuencia diría usted que ocurren las siguientes prácticas en las universidades e instituciones de salud pública de [ESTADO]? Los médicos que trabajan en instituciones de salud pública reciben pagos de compañías farmacéuticas a cambio de recetar ciertas medicinas</t>
  </si>
  <si>
    <t>PH_Q10G</t>
  </si>
  <si>
    <t>PH_Q10G_norm</t>
  </si>
  <si>
    <t>¿Con qué frecuencia diría usted que ocurren las siguientes prácticas en las universidades e instituciones de salud pública de [ESTADO]? El personal que trabaja en instituciones de salud pública recibe sobornos a cambio de otorgar incapacidades</t>
  </si>
  <si>
    <t>PH_Q10I</t>
  </si>
  <si>
    <t>PH_Q10I_norm</t>
  </si>
  <si>
    <t>¿Con qué frecuencia diría usted que ocurren las siguientes prácticas en las universidades e instituciones de salud pública de [ESTADO]? Los directivos de instituciones de salud pública del estado solicitan sobornos a cambio de pagar facturas a proveedores de servicios</t>
  </si>
  <si>
    <t>PH_Q12C</t>
  </si>
  <si>
    <t>PH_Q12C_norm</t>
  </si>
  <si>
    <t>¿Qué porcentaje de horas se pierden semanalmente por la ausencia injustificada del personal de enfermería en las instituciones de salud pública de [ESTADO]?</t>
  </si>
  <si>
    <t>PH_Q12D</t>
  </si>
  <si>
    <t>PH_Q12D_norm</t>
  </si>
  <si>
    <t>¿Qué porcentaje de horas se pierden semanalmente por la ausencia injustificada del personal médico en las instituciones de salud pública de [ESTADO]?</t>
  </si>
  <si>
    <t>PH_Q13A</t>
  </si>
  <si>
    <t>PH_Q13A_norm</t>
  </si>
  <si>
    <t>En su opinión, ¿qué tan probable es que el personal que trabaja en las instituciones de salud pública de [ESTADO] se robe medicinas o suministros médicos para revenderlos?</t>
  </si>
  <si>
    <t>PH_Q13B</t>
  </si>
  <si>
    <t>PH_Q13B_norm</t>
  </si>
  <si>
    <t>En su opinión, ¿qué tan probable es que el personal que trabaja en las instituciones de salud pública de [ESTADO] se robe vacunas o suplementos nutricionales infantiles para revenderlos?</t>
  </si>
  <si>
    <t>2.1.2.B Ausencia de sobornos a servidores publicos al realizar pagos o tramites</t>
  </si>
  <si>
    <t>F2_1_2_B</t>
  </si>
  <si>
    <t>ENCIG_Q1</t>
  </si>
  <si>
    <t>ENCIG - 8.3.1 Durante 2017, para agilizar, realizar, evitar procedimientos o multas en alguno de estos trámites, pagos o solicitudes ¿Un servidor público o empleado del gobierno intentó apropiarse o le solicitó de forma directa algún beneficio (dinero, regalos, o favores) que usted pudiera otorgarle?</t>
  </si>
  <si>
    <t>ENCIG_Q2</t>
  </si>
  <si>
    <t>ENCIG - 8.3.3  Durante 2017, para agilizar, realizar, evitar procedimientos o multas en alguno de estos trámites, pagos o solicitudes ¿Un servidor público o empleado del gobierno le insinuó o generó las condiciones para que le proporcionara dinero, un regalo o favor para su persona?</t>
  </si>
  <si>
    <t>F2_1_3</t>
  </si>
  <si>
    <t>Q19B_G1</t>
  </si>
  <si>
    <t>Q19B_G1_norm</t>
  </si>
  <si>
    <t>En su opinión, ¿con qué frecuencia cree que ocurren prácticas de corrupción en la Gubernatura de este estado?</t>
  </si>
  <si>
    <t>Q19B_G2</t>
  </si>
  <si>
    <t>Q19B_G2_norm</t>
  </si>
  <si>
    <t>En su opinión, ¿cuántas de las siguientes personas incurren en actos de corrupción? Funcionarios del gobierno de [ESTADO]</t>
  </si>
  <si>
    <t>ENCIG_Gobest</t>
  </si>
  <si>
    <t>ENCIG - Percepciones de prácticas de corrupción en el estado (1=Nunca se dan, 2/3=Poco frecuentes, 1/3=Frecuentes, 0=Muy frecuentes) - Gobiernos estatales</t>
  </si>
  <si>
    <t>Q19C_G1</t>
  </si>
  <si>
    <t>Q19C_G1_norm</t>
  </si>
  <si>
    <t>En su opinión, ¿con qué frecuencia cree que ocurren prácticas de corrupción en la presidencia municipal de [MUNICIPIO]?</t>
  </si>
  <si>
    <t>ENCIG_Gobmun</t>
  </si>
  <si>
    <t>ENCIG - Percepciones de prácticas de corrupción en el estado (1=Nunca se dan, 2/3=Poco frecuentes, 1/3=Frecuentes, 0=Muy frecuentes) - Gobiernos municipales</t>
  </si>
  <si>
    <t>F2_2</t>
  </si>
  <si>
    <t>F2_2_1</t>
  </si>
  <si>
    <t>2.2.1. A. Ausencia de sobornos en el otorgamiento de plazas (Nepotismo)</t>
  </si>
  <si>
    <t>F2_2_1_A</t>
  </si>
  <si>
    <t>CC_Q16A</t>
  </si>
  <si>
    <t>CC_Q16A_norm</t>
  </si>
  <si>
    <t>El factor decisivo para la contratación y promoción del personal de los juzgados y tribunales federales en [ESTADO] es el mérito.</t>
  </si>
  <si>
    <t>CC_Q16B</t>
  </si>
  <si>
    <t>CC_Q16B_norm</t>
  </si>
  <si>
    <t>El factor decisivo para la contratación y promoción del personal de los juzgados y tribunales federales en [ESTADO] es tener familiares en el poder judicial federal.</t>
  </si>
  <si>
    <t>CC_Q16C</t>
  </si>
  <si>
    <t>CC_Q16C_norm</t>
  </si>
  <si>
    <t>El factor decisivo para la contratación y promoción del personal de los juzgados y tribunales federales en [ESTADO] es tener relaciones personales (no familiares) en el poder judicial federal.</t>
  </si>
  <si>
    <t>CJ_Q23A</t>
  </si>
  <si>
    <t>CJ_Q23A_norm</t>
  </si>
  <si>
    <t>CJ_Q23B</t>
  </si>
  <si>
    <t>CJ_Q23B_norm</t>
  </si>
  <si>
    <t>CJ_Q23C</t>
  </si>
  <si>
    <t>CJ_Q23C_norm</t>
  </si>
  <si>
    <t>CJ_Q16B</t>
  </si>
  <si>
    <t>CJ_Q16B_norm</t>
  </si>
  <si>
    <t>En una escala de 0 a 10 (en la cual 0 significa un problema leve y 10 significa un problema muy serio), indique qué tan graves cree usted que son los siguientes problemas en [ESTADO]: Deficiencias y corrupción en los procesos de reclutamiento y selección de personal.</t>
  </si>
  <si>
    <t>CJ_Q18E</t>
  </si>
  <si>
    <t>CJ_Q18E_norm</t>
  </si>
  <si>
    <t>En una escala de 0 a 10 (en la cual 0 significa un problema leve y 10 significa un problema muy serio), indique qué tan graves cree usted que son los siguientes problemas en [ESTADO]: Deficiencias y corrupción en los procesos de reclutamiento y selección de jueces y secretarios de juzgados.</t>
  </si>
  <si>
    <t>2.2.1.B Ausencia de sobornos en la tramitacion de casos y procedimientos judiciales o para favorecer a alguna de las partes</t>
  </si>
  <si>
    <t>F2_2_1_B</t>
  </si>
  <si>
    <t>CC_Q4E</t>
  </si>
  <si>
    <t>CC_Q4E_norm</t>
  </si>
  <si>
    <t>CC_Q8E</t>
  </si>
  <si>
    <t>CC_Q8E_norm</t>
  </si>
  <si>
    <t>CC_Q12E</t>
  </si>
  <si>
    <t>CC_Q12E_norm</t>
  </si>
  <si>
    <t>CC_Q14_D1</t>
  </si>
  <si>
    <t>CC_Q14_D1_norm</t>
  </si>
  <si>
    <t>En una escala de 0 a 10 (en la cual 0 significa un problema leve y 10 significa un problema muy serio), indique qué tan graves cree usted que son los siguientes problemas en [ESTADO]: Corrupción de los jueces y empleados de los juzgados</t>
  </si>
  <si>
    <t>CJ_Q12B</t>
  </si>
  <si>
    <t>CJ_Q12B_norm</t>
  </si>
  <si>
    <t>¿Con qué frecuencia diría usted que, en la práctica, en [ESTADO]: el Ministerio Publico o los jueces actúan motivados por sobornos?</t>
  </si>
  <si>
    <t>LB_Q3C</t>
  </si>
  <si>
    <t>LB_Q3C_norm</t>
  </si>
  <si>
    <t>¿Con qué frecuencia diría usted que, el personal de la Procuraduría de la Defensa del Trabajo en [ESTADO]: solicitan sobornos al asesorar o representar a trabajadores y sindicatos o para buscar un mejor resultado?</t>
  </si>
  <si>
    <t>LB_Q4E</t>
  </si>
  <si>
    <t>LB_Q4E_norm</t>
  </si>
  <si>
    <t>¿Con qué frecuencia diría usted que, los representantes de las Juntas locales de Conciliación y Arbitraje (Tribunales Laborales o Centros de Conciliación en [ESTADO]: solicitan sobornos para acelerar los procesos o para favorecer a alguna de las partes?</t>
  </si>
  <si>
    <t>F2_2_2</t>
  </si>
  <si>
    <t>CC_Q4B</t>
  </si>
  <si>
    <t>CC_Q4B_norm</t>
  </si>
  <si>
    <t>CC_Q8B</t>
  </si>
  <si>
    <t>CC_Q8B_norm</t>
  </si>
  <si>
    <t>CC_Q12B</t>
  </si>
  <si>
    <t>CC_Q12B_norm</t>
  </si>
  <si>
    <t>LB_Q4B</t>
  </si>
  <si>
    <t>LB_Q4B_norm</t>
  </si>
  <si>
    <t>CJ_Q2G</t>
  </si>
  <si>
    <t>CJ_Q2G_norm</t>
  </si>
  <si>
    <t>¿Con qué frecuencia diría usted que, en [ESTADO]:los tribunales deciden los casos en función de los intereses del que tiene más dinero o influencias?</t>
  </si>
  <si>
    <t>CJ_Q20M</t>
  </si>
  <si>
    <t>CJ_Q20M_norm</t>
  </si>
  <si>
    <t>En su opinión, ¿qué tan probable es que, en [ESTADO]: las personas poderosas o conectadas políticamente evadan la acción de la justicia?</t>
  </si>
  <si>
    <t>Q23H_G2</t>
  </si>
  <si>
    <t>Q23H_G2_norm</t>
  </si>
  <si>
    <t>¿Con qué frecuencia usted diría que los tribunales de [ESTADO] deciden los casos en función de los intereses del que tiene más dinero o influencias?</t>
  </si>
  <si>
    <t>CJ_Q16J</t>
  </si>
  <si>
    <t>CJ_Q16J_norm</t>
  </si>
  <si>
    <t>En una escala de 0 a 10, indique qué tan graves cree usted que son los siguientes problemas en [ESTADO]: Vínculos de los fiscales o de los altos funcionarios de las procuradurías con el crimen organizado.</t>
  </si>
  <si>
    <t>CJ_Q18M</t>
  </si>
  <si>
    <t>CJ_Q18M_norm</t>
  </si>
  <si>
    <t>En una escala de 0 a 10, indique qué tan graves cree usted que son los siguientes problemas en [ESTADO]: Vínculos de los jueces con el crimen organizado.</t>
  </si>
  <si>
    <t>F2_2_3</t>
  </si>
  <si>
    <t>En una escala de 0 a 10, indique qué tan graves cree usted que son los siguientes problemas en [ESTADO]: Corrupción de los jueces y empleados de los juzgados (en materia civil o administrativa)</t>
  </si>
  <si>
    <t>CJ_Q18I</t>
  </si>
  <si>
    <t>CJ_Q18I_norm</t>
  </si>
  <si>
    <t>En una escala de 0 a 10, indique qué tan graves cree usted que son los siguientes problemas en [ESTADO]: Corrupción de los jueces y empleados de los juzgados (en materia penal)</t>
  </si>
  <si>
    <t>LB_Q6_D1</t>
  </si>
  <si>
    <t>LB_Q6_D1_norm</t>
  </si>
  <si>
    <t>En una escala de 0 a 10, indique qué tan graves cree usted que son los siguientes problemas en [ESTADO]: Corrupción del personal de las Procuradurías de Defensa del Trabajo</t>
  </si>
  <si>
    <t>LB_Q6_D2</t>
  </si>
  <si>
    <t>LB_Q6_D2_norm</t>
  </si>
  <si>
    <t xml:space="preserve"> En una escala de 0 a 10 (en la cual 0 significa un problema leve y 10 significa un problema muy serio), indique qué tan graves cree usted que son los siguientes problemas en [ESTADO]: Corrupción del personal de las JCA y de los jueces y empleados de los juzgados.</t>
  </si>
  <si>
    <t>Q19D_G2</t>
  </si>
  <si>
    <t>Q19D_G2_norm</t>
  </si>
  <si>
    <t>En su opinión, ¿cuántas de las siguientes personas incurren en actos de corrupción? Los jueces de [ESTADO]</t>
  </si>
  <si>
    <t>Q19G_G1</t>
  </si>
  <si>
    <t>Q19G_G1_norm</t>
  </si>
  <si>
    <t>En su opinión, ¿con qué frecuencia cree que ocurren prácticas de corrupción entre jueces y magistrados?</t>
  </si>
  <si>
    <t>Envipe_judge</t>
  </si>
  <si>
    <t>Corrupción (1=No se puede calificar como corrupta, 0=Se puede calificar como corrupta) - Jueces</t>
  </si>
  <si>
    <t>ENCIG_Judge</t>
  </si>
  <si>
    <t>Percepciones de prácticas de corrupción en el estado (1=Nunca se dan, 2/3=Poco frecuentes, 1/3=Frecuentes, 0=Muy frecuentes) - Jueces y magistrados</t>
  </si>
  <si>
    <t>F2_3</t>
  </si>
  <si>
    <t>F2_3_1</t>
  </si>
  <si>
    <t>2.3.1. A. Policia</t>
  </si>
  <si>
    <t>F2_3_1_A</t>
  </si>
  <si>
    <t>CJ_Q5C</t>
  </si>
  <si>
    <t>CJ_Q5C_norm</t>
  </si>
  <si>
    <t>¿Con qué frecuencia diría usted que, en la práctica, la policía o los agentes del Ministerio Público en [ESTADO]: solicitan o aceptan sobornos para darle seguimiento a las investigaciones?</t>
  </si>
  <si>
    <t>CJ_Q6F</t>
  </si>
  <si>
    <t>CJ_Q6F_norm</t>
  </si>
  <si>
    <t>¿Con qué frecuencia diría usted que, en la práctica, la policía municipal o estatal de [ESTADO]: solicita sobornos a las personas detenidas a cambio de liberarlos?</t>
  </si>
  <si>
    <t>CJ_Q6H</t>
  </si>
  <si>
    <t>CJ_Q6H_norm</t>
  </si>
  <si>
    <t>¿Con qué frecuencia diría usted que, en la práctica, la policía municipal o estatal de [ESTADO]: detiene arbitrariamente a personas para pedirles dinero o por encargo de alguien más?</t>
  </si>
  <si>
    <t>CJ_Q20A</t>
  </si>
  <si>
    <t>CJ_Q20A_norm</t>
  </si>
  <si>
    <t>En su opinión, ¿qué tan probable es que, en [ESTADO]: la policía solicite sobornos a pequeños comerciantes y vendedores para dejarlos trabajar?</t>
  </si>
  <si>
    <t>2.3.1.B. Ministerio Publico</t>
  </si>
  <si>
    <t>F2_3_1_B</t>
  </si>
  <si>
    <t>CJ_Q8A</t>
  </si>
  <si>
    <t>CJ_Q8A_norm</t>
  </si>
  <si>
    <t>¿Con qué frecuencia diría usted que, en la práctica, en [ESTADO]: las autoridades en el MP solicitan sobornos a las personas detenidas a cambio de modificar o retirar los cargos en su contra?</t>
  </si>
  <si>
    <t>F2_3_2</t>
  </si>
  <si>
    <t>2.3.2. A. Policia</t>
  </si>
  <si>
    <t>F2_3_2_A</t>
  </si>
  <si>
    <t>CJ_Q15N</t>
  </si>
  <si>
    <t>CJ_Q15N_norm</t>
  </si>
  <si>
    <t>En una escala de 0 a 10, indique qué tan graves cree usted que son los siguientes problemas en [ESTADO]: Vínculos de los agentes o jefes de policía con el crimen organizado</t>
  </si>
  <si>
    <t>CJ_Q20B</t>
  </si>
  <si>
    <t>CJ_Q20B_norm</t>
  </si>
  <si>
    <t>En su opinión, ¿qué tan probable es que, en [ESTADO]: la policía acepte sobornos del crimen organizado a cambio de cooperar con éste o de no interferir con sus actividades criminales?</t>
  </si>
  <si>
    <t>CJ_Q24G</t>
  </si>
  <si>
    <t>CJ_Q24G_norm</t>
  </si>
  <si>
    <t>En [ESTADO] la policía investiga los delitos de forma independiente y sin ceder a ninguna presión</t>
  </si>
  <si>
    <t>CJ_Q15B</t>
  </si>
  <si>
    <t>CJ_Q15B_norm</t>
  </si>
  <si>
    <t>En una escala de 0 a 10, indique qué tan graves cree usted que son los siguientes problemas en [ESTADO]: Deficiencias y corrupción en los procesos de reclutamiento y selección de personal.</t>
  </si>
  <si>
    <t>CJ_Q15K</t>
  </si>
  <si>
    <t>CJ_Q15K_norm</t>
  </si>
  <si>
    <t>En una escala de 0 a 10, indique qué tan graves cree usted que son los siguientes problemas en [ESTADO]: Deficiencias y corrupción en los procesos de promoción del personal</t>
  </si>
  <si>
    <t>2.3.2.B. Ministerios Públicos</t>
  </si>
  <si>
    <t xml:space="preserve">F2_3_2_B </t>
  </si>
  <si>
    <t>CJ_Q16G</t>
  </si>
  <si>
    <t>CJ_Q16G_norm</t>
  </si>
  <si>
    <t>En una escala de 0 a 10, indique qué tan graves cree usted que son los siguientes problemas en [ESTADO]: Falta de independencia de los agentes del Ministerio Publico por razones políticas o de beneficio personal.</t>
  </si>
  <si>
    <t>CJ_Q24H</t>
  </si>
  <si>
    <t>CJ_Q24H_norm</t>
  </si>
  <si>
    <t>En [ESTADO] los agentes del Ministerio Publico investigan los delitos y promueven la acción penal de forma independiente y sin ceder a ninguna presión.</t>
  </si>
  <si>
    <t xml:space="preserve">En una escala de 0 a 10, indique qué tan graves cree usted que son los siguientes problemas en [ESTADO]: Deficiencias y corrupción en los procesos de reclutamiento y selección de personal. </t>
  </si>
  <si>
    <t>F2_3_3</t>
  </si>
  <si>
    <t>2.3.3. A. Policia</t>
  </si>
  <si>
    <t>F2_3_3_A</t>
  </si>
  <si>
    <t>CJ_Q15L</t>
  </si>
  <si>
    <t>CJ_Q15L_norm</t>
  </si>
  <si>
    <t>En una escala de 0 a 10, indique qué tan graves cree usted que son los siguientes problemas en [ESTADO]: Corrupción de los agentes.</t>
  </si>
  <si>
    <t>CJ_Q15M</t>
  </si>
  <si>
    <t>CJ_Q15M_norm</t>
  </si>
  <si>
    <t>En una escala de 0 a 10, indique qué tan graves cree usted que son los siguientes problemas en [ESTADO]: Corrupción de los jefes de policía de las agencias del MP</t>
  </si>
  <si>
    <t>Q19D_G1</t>
  </si>
  <si>
    <t>Q19D_G1_norm</t>
  </si>
  <si>
    <t>En su opinión, ¿con qué frecuencia cree que ocurren prácticas de corrupción en la policía estatal de [ESTADO]?</t>
  </si>
  <si>
    <t>Q19E_G1</t>
  </si>
  <si>
    <t>Q19E_G1_norm</t>
  </si>
  <si>
    <t>En su opinión, ¿con qué frecuencia cree que ocurren prácticas de corrupción en la policía municipal de [MUNICIPIO]?</t>
  </si>
  <si>
    <t>Q19E_G2</t>
  </si>
  <si>
    <t>Q19E_G2_norm</t>
  </si>
  <si>
    <t>En su opinión, ¿cuántas de las siguientes personas incurren en actos de corrupción? La policía de [ESTADO]</t>
  </si>
  <si>
    <t>Envipe_Pol_EST</t>
  </si>
  <si>
    <t>Corrupción (1=No se puede calificar como corrupta, 0=Se puede calificar como corrupta) - Policía Estatal</t>
  </si>
  <si>
    <t>Envipe_Pol_MIN</t>
  </si>
  <si>
    <t>Corrupción (1=No se puede calificar como corrupta, 0=Se puede calificar como corrupta) - Policía ministerial o judicial</t>
  </si>
  <si>
    <t>2.3.3. B. Ministerio Publico</t>
  </si>
  <si>
    <t>F2_3_3_B</t>
  </si>
  <si>
    <t>CJ_Q16H</t>
  </si>
  <si>
    <t>CJ_Q16H_norm</t>
  </si>
  <si>
    <t>En una escala de 0 a 10 (en la cual 0 significa un problema leve y 10 significa un problema muy serio), indique qué tan graves cree usted que son los siguientes problemas en [ESTADO]: Corrupción de los fiscales y empleados del MP</t>
  </si>
  <si>
    <t>CJ_Q16I</t>
  </si>
  <si>
    <t>CJ_Q16I_norm</t>
  </si>
  <si>
    <t>En una escala de 0 a 10 (en la cual 0 significa un problema leve y 10 significa un problema muy serio), indique qué tan graves cree usted que son los siguientes problemas en [ESTADO]: Corrupción de los altos mandos de las agencias del MP.</t>
  </si>
  <si>
    <t>Q19F_G1</t>
  </si>
  <si>
    <t>Q19F_G1_norm</t>
  </si>
  <si>
    <t>En su opinión, ¿con qué frecuencia cree que ocurren prácticas de corrupción en el Ministerio Público?</t>
  </si>
  <si>
    <t>Envipe_MP</t>
  </si>
  <si>
    <t>Corrupción (1=No se puede calificar como corrupta, 0=Se puede calificar como corrupta) - Ministerio Público (MP) y Procuradurías Estatales</t>
  </si>
  <si>
    <t>ENVE_MP</t>
  </si>
  <si>
    <t>Percepción de corrupción (1=Sí, 0=No) - Ministerio Público (MP) / Procuradurías Estatales</t>
  </si>
  <si>
    <t>F2_4</t>
  </si>
  <si>
    <t>CC_Q22K</t>
  </si>
  <si>
    <t>CJ_Q20L</t>
  </si>
  <si>
    <t>LB_Q14K</t>
  </si>
  <si>
    <t>All_Q37_norm</t>
  </si>
  <si>
    <t>¿Con qué frecuencia diría usted que, en [ESTADO], los funcionarios municipales o estatales reciben sobornos a cambio de favores políticos o, en el caso de los diputados locales, por votar de cierta manera?</t>
  </si>
  <si>
    <t>Q19C_G2</t>
  </si>
  <si>
    <t>Q19C_G2_norm</t>
  </si>
  <si>
    <t>En su opinión, ¿cuántas de las siguientes personas incurren en actos de corrupción? Los diputados locales de [ESTADO]</t>
  </si>
  <si>
    <t>Q23J_G2</t>
  </si>
  <si>
    <t>Q23J_G2_norm</t>
  </si>
  <si>
    <t>¿con qué frecuencia usted diría que los diputados del Congreso de [ESTADO] representan los intereses de los ciudadanos?</t>
  </si>
  <si>
    <t>ENCIG_Senator</t>
  </si>
  <si>
    <t>Percepciones de prácticas de corrupción en el estado (1=Nunca se dan, 2/3=Poco frecuentes, 1/3=Frecuentes, 0=Muy frecuentes) - Diputados y senadores</t>
  </si>
  <si>
    <t>F3</t>
  </si>
  <si>
    <t>F3_1</t>
  </si>
  <si>
    <t>GA_Part</t>
  </si>
  <si>
    <t>INAI - Métrica del Gobierno Abierto  - Participación</t>
  </si>
  <si>
    <t>F3_2</t>
  </si>
  <si>
    <t>GA_trans</t>
  </si>
  <si>
    <t>INAI - Métrica del Gobierno Abierto  - Transparencia</t>
  </si>
  <si>
    <t>F4</t>
  </si>
  <si>
    <t>F4_1</t>
  </si>
  <si>
    <t>F4_1_1</t>
  </si>
  <si>
    <t>CC_Q17A</t>
  </si>
  <si>
    <t>CC_Q17A_norm</t>
  </si>
  <si>
    <t>En su opinión, ¿qué tan probable es que una persona se vea en desventaja durante un proceso ante un juzgado civil, familiar, mercantil o administrativo si la persona: es pobre?</t>
  </si>
  <si>
    <t>LB_Q7A</t>
  </si>
  <si>
    <t>LB_Q7A_norm</t>
  </si>
  <si>
    <t>En su opinión, ¿qué tan probable es que una persona se vea en desventaja durante un proceso ante una Junta Local de Conciliación y Arbitraje, Tribunal Laboral o Centro de Conciliación si la persona: es pobre?</t>
  </si>
  <si>
    <t>PH_Q4A</t>
  </si>
  <si>
    <t>PH_Q4A_norm</t>
  </si>
  <si>
    <t>CJ_Q21A</t>
  </si>
  <si>
    <t>CJ_Q21A_norm</t>
  </si>
  <si>
    <t>Suponga que la policía de su municipio detiene a una persona sospechosa de haber cometido un delito. En su opinión, ¿qué tan probable es que el detenido se vea en desventaja durante el proceso penal si: es pobre?</t>
  </si>
  <si>
    <t>Discrim_low_norm</t>
  </si>
  <si>
    <t xml:space="preserve">[Para las personas que no pueden pagar por electrodomésticos] ¿Qué tanto siente que…
le tratan con menos cortesía o respeto que a otras personas? 
le atienden peor que a otras personas en restaurantes o tiendas? 
la gente lo(la) trata como si creyeran que usted no es inteligente? 
la gente se comporta como si le tuviera miedo? 
lo amenazan, lo molestan, o lo acosan? </t>
  </si>
  <si>
    <t>ENADIS_COE_CS</t>
  </si>
  <si>
    <t>Encuesta nacional de discriminación (2017). Cuestionario de Opinión y experiencias.  En los últimos doce meses, de agosto de 2016 a la fecha, ¿ha sido discriminado(a) o menospreciado(a), por su clase social?</t>
  </si>
  <si>
    <t>F4_1_2</t>
  </si>
  <si>
    <t>CC_Q17B</t>
  </si>
  <si>
    <t>CC_Q17B_norm</t>
  </si>
  <si>
    <t>En su opinión, ¿qué tan probable es que una persona se vea en desventaja durante un proceso ante un juzgado civil, familiar, mercantil o administrativo si la persona: es mujer?</t>
  </si>
  <si>
    <t>LB_Q7B</t>
  </si>
  <si>
    <t>LB_Q7B_norm</t>
  </si>
  <si>
    <t>En su opinión, ¿qué tan probable es que una persona se vea en desventaja durante un proceso ante una Junta Local de Conciliación y Arbitraje, Tribunal Laboral o Centro de Conciliación si la persona: es mujer?</t>
  </si>
  <si>
    <t>PH_Q4B</t>
  </si>
  <si>
    <t>PH_Q4B_norm</t>
  </si>
  <si>
    <t>CJ_Q21B</t>
  </si>
  <si>
    <t>CJ_Q21B_norm</t>
  </si>
  <si>
    <t>Suponga que la policía de su municipio detiene a una persona sospechosa de haber cometido un delito. En su opinión, ¿qué tan probable es que el detenido se vea en desventaja durante el proceso penal si: es mujer?</t>
  </si>
  <si>
    <t>LB_Q11E</t>
  </si>
  <si>
    <t>LB_Q11E_norm</t>
  </si>
  <si>
    <t>En la práctica, los hombres y las mujeres de [ESTADO] gozan de las mismas condiciones y oportunidades laborales.</t>
  </si>
  <si>
    <t>LB_Q11F</t>
  </si>
  <si>
    <t>LB_Q11F_norm</t>
  </si>
  <si>
    <t>En la práctica, los hombres y las mujeres de [ESTADO] reciben la misma remuneración cuando realizan el mismo trabajo.</t>
  </si>
  <si>
    <t>ENDIREH_Violencia</t>
  </si>
  <si>
    <t>Prevalencia de violencia contra las mujeres de 15 años y más (total), ENDIREH 2016. Incluye ámbito escolar, laboral, comunitario, familiar.</t>
  </si>
  <si>
    <t>Discrim_gend_norm</t>
  </si>
  <si>
    <t xml:space="preserve">[Para las mujeres] ¿Qué tanto siente que…
le tratan con menos cortesía o respeto que a otras personas? 
le atienden peor que a otras personas en restaurantes o tiendas? 
la gente lo(la) trata como si creyeran que usted no es inteligente? 
la gente se comporta como si le tuviera miedo? 
lo amenazan, lo molestan, o lo acosan? </t>
  </si>
  <si>
    <t>ENADIS_COE_Mujer</t>
  </si>
  <si>
    <t>Encuesta nacional de discriminación (2017). Cuestionario de Opinión y experiencias.  En los últimos doce meses, de agosto de 2016 a la fecha, ¿ha sido discriminado(a) o menospreciado(a), por ser mujer?</t>
  </si>
  <si>
    <t>ENADIS_Mujer</t>
  </si>
  <si>
    <t>Encuesta nacional de discriminación (2017). Módulo de mujeres. Ahora le preguntaré por los últimos doce meses. De agosto de 2016 a la fecha, ¿ha sido discriminado(a) o menospreciado(a), por ser mujer?</t>
  </si>
  <si>
    <t>F4_1_3</t>
  </si>
  <si>
    <t>CC_Q17C</t>
  </si>
  <si>
    <t>CC_Q17C_norm</t>
  </si>
  <si>
    <t>En su opinión, ¿qué tan probable es que una persona se vea en desventaja durante un proceso ante un juzgado civil, familiar, mercantil o administrativo si la persona: es indígena?</t>
  </si>
  <si>
    <t>LB_Q7C</t>
  </si>
  <si>
    <t>LB_Q7C_norm</t>
  </si>
  <si>
    <t>En su opinión, ¿qué tan probable es que una persona se vea en desventaja durante un proceso ante una Junta Local de Conciliación y Arbitraje, Tribunal Laboral o Centro de Conciliación si la persona: es indígena?</t>
  </si>
  <si>
    <t>CC_Q14_E1</t>
  </si>
  <si>
    <t>CC_Q14_E1_norm</t>
  </si>
  <si>
    <t>En una escala de 0 a 10, indique qué tan graves cree usted que son los siguientes problemas en [ESTADO]: Dificultades de acceso para grupos vulnerables (indígenas, trabajadoras domésticas, etc.).</t>
  </si>
  <si>
    <t>LB_Q6_E1</t>
  </si>
  <si>
    <t>LB_Q6_E1_norm</t>
  </si>
  <si>
    <t>CC_Q14_E3</t>
  </si>
  <si>
    <t>CC_Q14_E3_norm</t>
  </si>
  <si>
    <t>En una escala de 0 a 10, indique qué tan graves cree usted que son los siguientes problemas en [ESTADO]: Falta de intérpretes en casos en que las personas solo hablen un idioma indígena</t>
  </si>
  <si>
    <t>LB_Q6_E2</t>
  </si>
  <si>
    <t>LB_Q6_E2_norm</t>
  </si>
  <si>
    <t>LB_Q11G</t>
  </si>
  <si>
    <t>LB_Q11G_norm</t>
  </si>
  <si>
    <t>En la práctica, en [ESTADO] las personas con discapacidad y los indígenas gozan de las mismas condiciones y oportunidades laborales.</t>
  </si>
  <si>
    <t>PH_Q4C</t>
  </si>
  <si>
    <t>PH_Q4C_norm</t>
  </si>
  <si>
    <t>CJ_Q21C</t>
  </si>
  <si>
    <t>CJ_Q21C_norm</t>
  </si>
  <si>
    <t>Suponga que la policía de su municipio detiene a una persona sospechosa de haber cometido un delito. En su opinión, ¿qué tan probable es que el detenido se vea en desventaja durante el proceso penal si: es indígena?</t>
  </si>
  <si>
    <t>Discrim_indigena_norm</t>
  </si>
  <si>
    <t xml:space="preserve">[Para las personas indígenas] ¿Qué tanto siente que…
le tratan con menos cortesía o respeto que a otras personas? 
le atienden peor que a otras personas en restaurantes o tiendas? 
la gente lo(la) trata como si creyeran que usted no es inteligente? 
la gente se comporta como si le tuviera miedo? 
lo amenazan, lo molestan, o lo acosan? </t>
  </si>
  <si>
    <t>F4_1_4</t>
  </si>
  <si>
    <t>CC_Q17E</t>
  </si>
  <si>
    <t>CC_Q17E_norm</t>
  </si>
  <si>
    <t>En su opinión, ¿qué tan probable es que una persona se vea en desventaja durante un proceso ante un juzgado civil, familiar, mercantil o administrativo si la persona: pertenece a una minoría religiosa?</t>
  </si>
  <si>
    <t>LB_Q7E</t>
  </si>
  <si>
    <t>LB_Q7E_norm</t>
  </si>
  <si>
    <t>En su opinión, ¿qué tan probable es que una persona se vea en desventaja durante un proceso ante una Junta Local de Conciliación y Arbitraje, Tribunal Laboral o Centro de Conciliación si la persona: pertenece a una minoría religiosa?</t>
  </si>
  <si>
    <t>PH_Q4D</t>
  </si>
  <si>
    <t>PH_Q4D_norm</t>
  </si>
  <si>
    <t>CJ_Q21E</t>
  </si>
  <si>
    <t>CJ_Q21E_norm</t>
  </si>
  <si>
    <t>Suponga que la policía de su municipio detiene a una persona sospechosa de haber cometido un delito. En su opinión, ¿qué tan probable es que el detenido se vea en desventaja durante el proceso penal si: pertenece a una minoría religiosa?</t>
  </si>
  <si>
    <t>ENADIS_COE_Mreligiosa</t>
  </si>
  <si>
    <t>Encuesta nacional de discriminación (2017). Cuestionario de Opinión y experiencias.  En los últimos doce meses, de agosto de 2016 a la fecha, ¿ha sido discriminado(a) o menospreciado(a), por sus creencias religiosas?</t>
  </si>
  <si>
    <t>ENADIS_Religion</t>
  </si>
  <si>
    <t>Encuesta nacional de discriminación (2017). Módulo de minorías religiosas. Ahora le preguntaré por los últimos doce meses. De agosto de 2016 a la fecha, ¿ha sido discriminado(a) o menospreciado(a), por sus creencias religiosas?</t>
  </si>
  <si>
    <t>F4_1_5</t>
  </si>
  <si>
    <t>CC_Q17G</t>
  </si>
  <si>
    <t>CC_Q17G_norm</t>
  </si>
  <si>
    <t>En su opinión, ¿qué tan probable es que una persona se vea en desventaja durante un proceso ante un juzgado civil, familiar, mercantil o administrativo si la persona: es migrante?</t>
  </si>
  <si>
    <t>LB_Q7G</t>
  </si>
  <si>
    <t>LB_Q7G_norm</t>
  </si>
  <si>
    <t>En su opinión, ¿qué tan probable es que una persona se vea en desventaja durante un proceso ante una Junta Local de Conciliación y Arbitraje, Tribunal Laboral o Centro de Conciliación si la persona: es migrante?</t>
  </si>
  <si>
    <t>PH_Q4F</t>
  </si>
  <si>
    <t>PH_Q4F_norm</t>
  </si>
  <si>
    <t>CJ_Q21G</t>
  </si>
  <si>
    <t>CJ_Q21G_norm</t>
  </si>
  <si>
    <t>Suponga que la policía de su municipio detiene a una persona sospechosa de haber cometido un delito. En su opinión, ¿qué tan probable es que el detenido se vea en desventaja durante el proceso penal si: es migrante?</t>
  </si>
  <si>
    <t>F4_1_6</t>
  </si>
  <si>
    <t>CC_Q17H</t>
  </si>
  <si>
    <t>CC_Q17H_norm</t>
  </si>
  <si>
    <t>En su opinión, ¿qué tan probable es que una persona se vea en desventaja durante un proceso ante un juzgado civil, familiar, mercantil o administrativo si la persona: es homosexual o transgénero?</t>
  </si>
  <si>
    <t>LB_Q7H</t>
  </si>
  <si>
    <t>LB_Q7H_norm</t>
  </si>
  <si>
    <t>En su opinión, ¿qué tan probable es que una persona se vea en desventaja durante un proceso ante una Junta Local de Conciliación y Arbitraje, Tribunal Laboral o Centro de Conciliación si la persona: es homosexual o transgénero?</t>
  </si>
  <si>
    <t>PH_Q4G</t>
  </si>
  <si>
    <t>PH_Q4G_norm</t>
  </si>
  <si>
    <t>CJ_Q21H</t>
  </si>
  <si>
    <t>CJ_Q21H_norm</t>
  </si>
  <si>
    <t>Suponga que la policía de su municipio detiene a una persona sospechosa de haber cometido un delito. En su opinión, ¿qué tan probable es que el detenido se vea en desventaja durante el proceso penal si: es homosexual o transgénero?</t>
  </si>
  <si>
    <t>F4_1_7</t>
  </si>
  <si>
    <t>CC_Q17I</t>
  </si>
  <si>
    <t>CC_Q17I_norm</t>
  </si>
  <si>
    <t>En su opinión, ¿qué tan probable es que una persona se vea en desventaja durante un proceso ante un juzgado civil, familiar, mercantil o administrativo si la persona: tiene una discapacidad física?</t>
  </si>
  <si>
    <t>LB_Q7I</t>
  </si>
  <si>
    <t>LB_Q7I_norm</t>
  </si>
  <si>
    <t>En su opinión, ¿qué tan probable es que una persona se vea en desventaja durante un proceso ante una Junta Local de Conciliación y Arbitraje, Tribunal Laboral o Centro de Conciliación si la persona: tiene una discapacidad física?</t>
  </si>
  <si>
    <t>PH_Q4H</t>
  </si>
  <si>
    <t>PH_Q4H_norm</t>
  </si>
  <si>
    <t>CJ_Q21I</t>
  </si>
  <si>
    <t>CJ_Q21I_norm</t>
  </si>
  <si>
    <t>Suponga que la policía de su municipio detiene a una persona sospechosa de haber cometido un delito. En su opinión, ¿qué tan probable es que el detenido se vea en desventaja durante el proceso penal si: tiene una discapacidad física?</t>
  </si>
  <si>
    <t>F4_1_8</t>
  </si>
  <si>
    <t>CC_Q17J</t>
  </si>
  <si>
    <t>CC_Q17J_norm</t>
  </si>
  <si>
    <t>En su opinión, ¿qué tan probable es que una persona se vea en desventaja durante un proceso ante un juzgado civil, familiar, mercantil o administrativo si la persona: tiene una discapacidad intelectual?</t>
  </si>
  <si>
    <t>LB_Q7J</t>
  </si>
  <si>
    <t>LB_Q7J_norm</t>
  </si>
  <si>
    <t>En su opinión, ¿qué tan probable es que una persona se vea en desventaja durante un proceso ante una Junta Local de Conciliación y Arbitraje, Tribunal Laboral o Centro de Conciliación si la persona: tiene una discapacidad intelectual?</t>
  </si>
  <si>
    <t>PH_Q4I</t>
  </si>
  <si>
    <t>PH_Q4I_norm</t>
  </si>
  <si>
    <t>CJ_Q21J</t>
  </si>
  <si>
    <t>CJ_Q21J_norm</t>
  </si>
  <si>
    <t>Suponga que la policía de su municipio detiene a una persona sospechosa de haber cometido un delito. En su opinión, ¿qué tan probable es que el detenido se vea en desventaja durante el proceso penal si: tiene una discapacidad intelectual?</t>
  </si>
  <si>
    <t>F4_1_9</t>
  </si>
  <si>
    <t>CC_Q17F</t>
  </si>
  <si>
    <t>CC_Q17F_norm</t>
  </si>
  <si>
    <t>En su opinión, ¿qué tan probable es que una persona se vea en desventaja durante un proceso ante un juzgado civil, familiar, mercantil o administrativo si la persona: tiene pocos estudios?</t>
  </si>
  <si>
    <t>LB_Q7F</t>
  </si>
  <si>
    <t>LB_Q7F_norm</t>
  </si>
  <si>
    <t>En su opinión, ¿qué tan probable es que una persona se vea en desventaja durante un proceso ante una Junta Local de Conciliación y Arbitraje, Tribunal Laboral o Centro de Conciliación si la persona: tiene pocos estudios?</t>
  </si>
  <si>
    <t>PH_Q4E</t>
  </si>
  <si>
    <t>PH_Q4E_norm</t>
  </si>
  <si>
    <t>CJ_Q21F</t>
  </si>
  <si>
    <t>CJ_Q21F_norm</t>
  </si>
  <si>
    <t>Suponga que la policía de su municipio detiene a una persona sospechosa de haber cometido un delito. En su opinión, ¿qué tan probable es que el detenido se vea en desventaja durante el proceso penal si: tiene pocos estudios?</t>
  </si>
  <si>
    <t>Discrim_edu_norm</t>
  </si>
  <si>
    <t xml:space="preserve">[Para las personas sin bachillerato] ¿Qué tanto siente que…
le tratan con menos cortesía o respeto que a otras personas? 
le atienden peor que a otras personas en restaurantes o tiendas? 
la gente lo(la) trata como si creyeran que usted no es inteligente? 
la gente se comporta como si le tuviera miedo? 
lo amenazan, lo molestan, o lo acosan? </t>
  </si>
  <si>
    <t>F4_1_10</t>
  </si>
  <si>
    <t>CC_Q17D</t>
  </si>
  <si>
    <t>CC_Q17D_norm</t>
  </si>
  <si>
    <t xml:space="preserve">En su opinión, ¿qué tan probable es que una persona se vea en desventaja durante un proceso ante un juzgado civil, familiar, mercantil o administrativo si la persona: es afrodescendiente/negro? </t>
  </si>
  <si>
    <t>LB_Q7D</t>
  </si>
  <si>
    <t>LB_Q7D_norm</t>
  </si>
  <si>
    <t>En su opinión, ¿qué tan probable es que una persona se vea en desventaja durante un proceso ante una Junta Local de Conciliación y Arbitraje, Tribunal Laboral o Centro de Conciliación si la persona: es afrodescendiente/negro?</t>
  </si>
  <si>
    <t>CJ_Q21D</t>
  </si>
  <si>
    <t>CJ_Q21D_norm</t>
  </si>
  <si>
    <t xml:space="preserve">Suponga que la policía de su municipio detiene a una persona sospechosa de haber cometido un delito. En su opinión, ¿qué tan probable es que el detenido se vea en desventaja durante el proceso penal si: es afrodescendiente/negro? </t>
  </si>
  <si>
    <t>Discrim_Raza_norm</t>
  </si>
  <si>
    <t xml:space="preserve">[Para las personas de color oscuro] ¿Qué tanto siente que…
le tratan con menos cortesía o respeto que a otras personas? 
le atienden peor que a otras personas en restaurantes o tiendas? 
la gente lo(la) trata como si creyeran que usted no es inteligente? 
la gente se comporta como si le tuviera miedo? 
lo amenazan, lo molestan, o lo acosan? </t>
  </si>
  <si>
    <t>ENADIS_COE_color</t>
  </si>
  <si>
    <t>Encuesta nacional de discriminación (2017). Cuestionario de Opinión y experiencias.  En los últimos doce meses, de agosto de 2016 a la fecha, ¿ha sido discriminado(a) o menospreciado(a), por su tono de piel?</t>
  </si>
  <si>
    <t>F4_1_11</t>
  </si>
  <si>
    <t>4.1.11.A. Sistema de justicia</t>
  </si>
  <si>
    <t>F4_1_11_A</t>
  </si>
  <si>
    <t>CJ_Q1C</t>
  </si>
  <si>
    <t>CJ_Q1C_norm</t>
  </si>
  <si>
    <t>¿Con qué frecuencia diría usted que, en [ESTADO] el sistema penal: funciona igual para todos?</t>
  </si>
  <si>
    <t>CJ_Q2B</t>
  </si>
  <si>
    <t>CJ_Q2B_norm</t>
  </si>
  <si>
    <t>¿Con qué frecuencia diría usted que, en [ESTADO]: las policías estatales y municipales aplican la ley a todos por igual?</t>
  </si>
  <si>
    <t>Q45D_G1</t>
  </si>
  <si>
    <t>Q45D_G1_norm</t>
  </si>
  <si>
    <t>Qué tanta confianza tiene en que el sistema de justicia penal de [ESTADO]: Funciona igual para todos, sin importar dónde vivan.</t>
  </si>
  <si>
    <t>4.1.11.B. Sistema de Salud</t>
  </si>
  <si>
    <t>F4_1_11_B</t>
  </si>
  <si>
    <t>PH_Q8A</t>
  </si>
  <si>
    <t>PH_Q8A_norm</t>
  </si>
  <si>
    <t>Por favor responda si está muy de acuerdo, de acuerdo, en desacuerdo, o muy en desacuerdo con las siguientes frases. El sistema de salud de [ESTADO]: Funciona igual para todos los ciudadanos, sin importar dónde vivan</t>
  </si>
  <si>
    <t>PH_Q8B</t>
  </si>
  <si>
    <t>PH_Q8B_norm</t>
  </si>
  <si>
    <t>Por favor responda si está muy de acuerdo, de acuerdo, en desacuerdo, o muy en desacuerdo con las siguientes frases. El sistema de salud de [ESTADO]: Garantiza el derecho a la salud, sin importar los recursos de los pacientes</t>
  </si>
  <si>
    <t xml:space="preserve">4.2 El derecho a la vida y a la seguridad de las personas se garantiza efectivamente </t>
  </si>
  <si>
    <t>F4_2</t>
  </si>
  <si>
    <t>F4_3</t>
  </si>
  <si>
    <t>F4_3_1</t>
  </si>
  <si>
    <t>4.3.1.A. Derecho a la presuncion de inocencia</t>
  </si>
  <si>
    <t>CJ_Q1F</t>
  </si>
  <si>
    <t>CJ_Q1F_norm</t>
  </si>
  <si>
    <t>¿Con qué frecuencia diría usted que, en [ESTADO] el sistema penal: trata a los acusados como inocentes hasta que se demuestra lo contrario?</t>
  </si>
  <si>
    <t>CJ_Q12C</t>
  </si>
  <si>
    <t>CJ_Q12C_norm</t>
  </si>
  <si>
    <t>¿Con qué frecuencia diría usted que, en la práctica, en [ESTADO]: los jueces vinculan erróneamente a proceso a personas inocentes?</t>
  </si>
  <si>
    <t>Q45E_G2</t>
  </si>
  <si>
    <t>Q45E_G2_norm</t>
  </si>
  <si>
    <t>Qué tanta confianza tiene en que el sistema de justicia penal de [ESTADO]: Trata a todos los acusados de un delito como “inocentes hasta que se le demuestre lo contrario”.</t>
  </si>
  <si>
    <t>4.3.1.B. Prisión Preventiva</t>
  </si>
  <si>
    <t>CJ_Q10A</t>
  </si>
  <si>
    <t>CJ_Q10A_norm</t>
  </si>
  <si>
    <t>¿Con qué frecuencia diría usted que, en la práctica, en [ESTADO]: las medidas cautelares se aplican en función de los riesgos y condiciones reales de los imputados?</t>
  </si>
  <si>
    <t>CJ_Q10B</t>
  </si>
  <si>
    <t>CJ_Q10B_norm</t>
  </si>
  <si>
    <t>¿Con qué frecuencia diría usted que, en la práctica, en [ESTADO]: la prisión preventiva se aplica de manera excepcional?</t>
  </si>
  <si>
    <t>CJ_Q18A</t>
  </si>
  <si>
    <t>CJ_Q18A_norm</t>
  </si>
  <si>
    <t>En una escala de 0 a 10 (en la cual 0 significa un problema leve y 10 significa un problema muy serio), indique qué tan graves cree usted que son los siguientes problemas en [ESTADO]: Uso excesivo de la prisión preventiva.</t>
  </si>
  <si>
    <t>F4_3_2</t>
  </si>
  <si>
    <t>Suponga que la policía de su municipio detiene a una persona sospechosa de haber cometido un delito. En su opinión, ¿qué tan probable es que el detenido se vea en desventaja durante el proceso penal si: es afrodescendiente/negro?</t>
  </si>
  <si>
    <t>CJ_Q21K</t>
  </si>
  <si>
    <t>CJ_Q21K_norm</t>
  </si>
  <si>
    <t>Suponga que la policía de su municipio detiene a una persona sospechosa de haber cometido un delito. En su opinión, ¿qué tan probable es que el detenido se vea en desventaja durante el proceso penal si: tiene antecedentes penales?</t>
  </si>
  <si>
    <t>F4_3_3</t>
  </si>
  <si>
    <t>CJ_Q1E</t>
  </si>
  <si>
    <t>CJ_Q1E_norm</t>
  </si>
  <si>
    <t>¿Con qué frecuencia diría usted que, en [ESTADO] el sistema penal: respeta los derechos de los acusados?</t>
  </si>
  <si>
    <t>CJ_Q2C</t>
  </si>
  <si>
    <t>CJ_Q2C_norm</t>
  </si>
  <si>
    <t>¿Con qué frecuencia diría usted que, en [ESTADO]: la policía ministerial respeta los derechos de las personas detenidas?</t>
  </si>
  <si>
    <t>Q23D_G2</t>
  </si>
  <si>
    <t>Q23D_G2_norm</t>
  </si>
  <si>
    <t>¿con qué frecuencia usted diría que la policía ministerial de [ESTADO] respeta los derechos de las personas detenidas?</t>
  </si>
  <si>
    <t>CJ_Q6I</t>
  </si>
  <si>
    <t>CJ_Q6I_norm</t>
  </si>
  <si>
    <t>¿Con qué frecuencia diría usted que, en la práctica, la policía municipal o estatal de [ESTADO]: detiene arbitrariamente a personas de escasos recursos para cumplir con una cuota?</t>
  </si>
  <si>
    <t>CJ_Q6C</t>
  </si>
  <si>
    <t>CJ_Q6C_norm</t>
  </si>
  <si>
    <t>¿Con qué frecuencia diría usted que, en la práctica, la policía municipal o estatal de [ESTADO]: utiliza fuerza excesiva al momento de detener a una persona?</t>
  </si>
  <si>
    <t>CJ_Q6D</t>
  </si>
  <si>
    <t>CJ_Q6D_norm</t>
  </si>
  <si>
    <t>¿Con qué frecuencia diría usted que, en la práctica, la policía municipal o estatal de [ESTADO]: utiliza fuerza excesiva al momento de detener a una persona sospechosa de pertenecer al crimen organizado?</t>
  </si>
  <si>
    <t>ENPOL_tort_detencion</t>
  </si>
  <si>
    <t>ENPOL - Torturado durante la detención</t>
  </si>
  <si>
    <t>CJ_Q6G</t>
  </si>
  <si>
    <t>CJ_Q6G_norm</t>
  </si>
  <si>
    <t>¿Con qué frecuencia diría usted que, en la práctica, la policía municipal o estatal de [ESTADO]: “pasea” a las personas detenidas o las lleva a lugares distintos del Ministerio Público?</t>
  </si>
  <si>
    <t>ENPOL_duracion_MP</t>
  </si>
  <si>
    <t>Aproximadamente, ¿cuánto tiempo pasó entre su arresto y su llegada al Ministerio Público o con un Juez de lo penal?</t>
  </si>
  <si>
    <t>CJ_Q6B</t>
  </si>
  <si>
    <t>CJ_Q6B_norm</t>
  </si>
  <si>
    <t>¿Con qué frecuencia diría usted que, en la práctica, la policía municipal o estatal de [ESTADO]: se identifica con las personas detenidas, y les informan acerca de sus derechos y de los motivos de su detención?</t>
  </si>
  <si>
    <t>CJ_Q7D</t>
  </si>
  <si>
    <t>CJ_Q7D_norm</t>
  </si>
  <si>
    <t>¿Con qué frecuencia diría usted que, en la práctica, en [ESTADO]: las personas detenidas tienen acceso a un intérprete si solo hablan un idioma indígena?</t>
  </si>
  <si>
    <t>CJ_Q8B</t>
  </si>
  <si>
    <t>CJ_Q8B_norm</t>
  </si>
  <si>
    <t>¿Con qué frecuencia diría usted que, en la práctica, en [ESTADO]: las personas detenidas por delitos menores son maltratadas físicamente para que confiesen o se declaren culpables?</t>
  </si>
  <si>
    <t>CJ_Q8C</t>
  </si>
  <si>
    <t>CJ_Q8C_norm</t>
  </si>
  <si>
    <t>¿Con qué frecuencia diría usted que, en la práctica, en [ESTADO]: las personas detenidas por delitos graves son maltratadas físicamente para que confiesen o se declaren culpables?</t>
  </si>
  <si>
    <t>ENPOL_tort_MP</t>
  </si>
  <si>
    <t>ENPOL - Torturado durante la declaración del MP</t>
  </si>
  <si>
    <t>CJ_Q7A</t>
  </si>
  <si>
    <t>CJ_Q7A_norm</t>
  </si>
  <si>
    <t>¿Con qué frecuencia diría usted que, en la práctica, en [ESTADO]: las personas detenidas pueden comunicarse con sus familiares o amigos al llegar al Ministerio Público?</t>
  </si>
  <si>
    <t>CJ_Q7B</t>
  </si>
  <si>
    <t>CJ_Q7B_norm</t>
  </si>
  <si>
    <t>¿Con qué frecuencia diría usted que, en la práctica, en [ESTADO]: las personas detenidas son evaluadas por un médico al llegar al Ministerio Público?</t>
  </si>
  <si>
    <t>CJ_Q6E</t>
  </si>
  <si>
    <t>CJ_Q6E_norm</t>
  </si>
  <si>
    <t>¿Con qué frecuencia diría usted que, en la práctica, la policía municipal o estatal de [ESTADO]: “fabrica” evidencia al momento de detener a una persona?</t>
  </si>
  <si>
    <t>CJ_Q7H</t>
  </si>
  <si>
    <t>CJ_Q7H_norm</t>
  </si>
  <si>
    <t>¿Con qué frecuencia diría usted que, en la práctica, en [ESTADO]: las autoridades graban en video todos los interrogatorios?</t>
  </si>
  <si>
    <t>CJ_Q9B</t>
  </si>
  <si>
    <t>CJ_Q9B_norm</t>
  </si>
  <si>
    <t>Hablando sobre los procedimientos de reconocimiento e identificación por testigo ocular, ¿con qué frecuencia diría usted que, en la práctica, en [ESTADO] : se registra el procedimiento?</t>
  </si>
  <si>
    <t>CJ_Q11C</t>
  </si>
  <si>
    <t>CJ_Q11C_norm</t>
  </si>
  <si>
    <t>¿Con qué frecuencia diría usted que, en la práctica, en [ESTADO]: los jueces de control dejan en libertad a las personas detenidas cuando encuentran irregularidades en el proceso?</t>
  </si>
  <si>
    <t>F4_3_4</t>
  </si>
  <si>
    <t>CJ_Q7C</t>
  </si>
  <si>
    <t>CJ_Q7C_norm</t>
  </si>
  <si>
    <t>¿Con qué frecuencia diría usted que, en la práctica, en [ESTADO]: las personas detenidas cuentan con un abogado defensor al rendir su declaración ante el Ministerio Público?</t>
  </si>
  <si>
    <t>CJ_Q7E</t>
  </si>
  <si>
    <t>CJ_Q7E_norm</t>
  </si>
  <si>
    <t>¿Con qué frecuencia diría usted que, en la práctica, en [ESTADO]: los abogados defensores hablan con sus clientes al menos una vez durante su estancia en el Ministerio Público?</t>
  </si>
  <si>
    <t>CJ_Q11K</t>
  </si>
  <si>
    <t>CJ_Q11K_norm</t>
  </si>
  <si>
    <t>¿Con qué frecuencia diría usted que, en la práctica, en [ESTADO]: los defensores tienen acceso a todas las pruebas y testigos utilizados por el Ministerio Público?</t>
  </si>
  <si>
    <t>CJ_Q2E</t>
  </si>
  <si>
    <t>CJ_Q2E_norm</t>
  </si>
  <si>
    <t>¿Con qué frecuencia diría usted que, en [ESTADO]: los defensores públicos hacen todo lo posible para defender a las personas pobres acusadas de un delito?</t>
  </si>
  <si>
    <t>CJ_Q11L</t>
  </si>
  <si>
    <t>CJ_Q11L_norm</t>
  </si>
  <si>
    <t>¿Con qué frecuencia diría usted que, en la práctica, en [ESTADO]: los defensores públicos se presentan a todas sus audiencias?</t>
  </si>
  <si>
    <t>CJ_Q11M</t>
  </si>
  <si>
    <t>CJ_Q11M_norm</t>
  </si>
  <si>
    <t>¿Con qué frecuencia diría usted que, en la práctica, en [ESTADO]: los defensores públicos preparan sus casos seriamente y utilizan pruebas y argumentos sólidos para sustentarlos?</t>
  </si>
  <si>
    <t>CJ_Q11N</t>
  </si>
  <si>
    <t>CJ_Q11N_norm</t>
  </si>
  <si>
    <t>¿Con qué frecuencia diría usted que, en la práctica, en [ESTADO]: los defensores públicos hacen todo lo posible para que sus defendidos salgan libres cuando son inocentes (en vez de sugerirles que se declaren culpables)?</t>
  </si>
  <si>
    <t>CJ_Q17A</t>
  </si>
  <si>
    <t>CJ_Q17A_norm</t>
  </si>
  <si>
    <t>En una escala de 0 a 10, indique qué tan graves cree usted que son los siguientes problemas en [ESTADO]: Falta de defensores públicos suficientes.</t>
  </si>
  <si>
    <t>CJ_Q17B</t>
  </si>
  <si>
    <t>CJ_Q17B_norm</t>
  </si>
  <si>
    <t>En una escala de 0 a 10, indique qué tan graves cree usted que son los siguientes problemas en [ESTADO]: Falta de formación y preparación adecuada de los defensores públicos.</t>
  </si>
  <si>
    <t>CJ_Q17C</t>
  </si>
  <si>
    <t>CJ_Q17C_norm</t>
  </si>
  <si>
    <t>En una escala de 0 a 10, indique qué tan graves cree usted que son los siguientes problemas en [ESTADO]: Bajos salarios y condiciones laborales pobres de los defensores públicos.</t>
  </si>
  <si>
    <t>CJ_Q17D</t>
  </si>
  <si>
    <t>CJ_Q17D_norm</t>
  </si>
  <si>
    <t>En una escala de 0 a 10, indique qué tan graves cree usted que son los siguientes problemas en [ESTADO]: Falta de recursos para que los defensores públicos puedan garantizar un servicio adecuado.</t>
  </si>
  <si>
    <t>Q23F_G2</t>
  </si>
  <si>
    <t>Q23F_G2_norm</t>
  </si>
  <si>
    <t>¿Con qué frecuencia usted diría que los defensores públicos o de oficio de [ESTADO] hacen todo lo posible para defender a las personas pobres acusadas de un delito?</t>
  </si>
  <si>
    <t>F4_3_5</t>
  </si>
  <si>
    <t>CJ_Q2F</t>
  </si>
  <si>
    <t>CJ_Q2F_norm</t>
  </si>
  <si>
    <t>¿Con qué frecuencia diría usted que, en [ESTADO]: los tribunales garantizan un juicio justo a las personas acusadas de cometer un delito?</t>
  </si>
  <si>
    <t>CJ_Q11A</t>
  </si>
  <si>
    <t>CJ_Q11A_norm</t>
  </si>
  <si>
    <t>¿Con qué frecuencia diría usted que, en la práctica, en [ESTADO]: los jueces se presentan a todas sus audiencias?</t>
  </si>
  <si>
    <t>CJ_Q11B</t>
  </si>
  <si>
    <t>CJ_Q11B_norm</t>
  </si>
  <si>
    <t>¿Con qué frecuencia diría usted que, en la práctica, en [ESTADO]: los jueces utilizan un lenguaje de fácil compresión para la mayoría de las personas?</t>
  </si>
  <si>
    <t>CJ_Q11D</t>
  </si>
  <si>
    <t>CJ_Q11D_norm</t>
  </si>
  <si>
    <t>¿Con qué frecuencia diría usted que, en la práctica, en [ESTADO]: los jueces permiten el acceso del público a todas las audiencias donde sea permisible?</t>
  </si>
  <si>
    <t>CJ_Q11E</t>
  </si>
  <si>
    <t>CJ_Q11E_norm</t>
  </si>
  <si>
    <t>¿Con qué frecuencia diría usted que, en la práctica, en [ESTADO]: los jueces evalúan adecuadamente la evidencia presentada en audiencia?</t>
  </si>
  <si>
    <t>CJ_Q11F</t>
  </si>
  <si>
    <t>CJ_Q11F_norm</t>
  </si>
  <si>
    <t>¿Con qué frecuencia diría usted que, en la práctica, en [ESTADO]: los jueces desechan las pruebas obtenidas de forma ilícita?</t>
  </si>
  <si>
    <t>CJ_Q11G</t>
  </si>
  <si>
    <t>CJ_Q11G_norm</t>
  </si>
  <si>
    <t>¿Con qué frecuencia diría usted que, en la práctica, en [ESTADO]: los jueces resuelven los casos de manera razonable, objetiva e imparcial?</t>
  </si>
  <si>
    <t>CJ_Q11I</t>
  </si>
  <si>
    <t>CJ_Q11I_norm</t>
  </si>
  <si>
    <t>¿Con qué frecuencia diría usted que, en la práctica, en [ESTADO]: el Ministerio Público se presentan a todas las audiencias?</t>
  </si>
  <si>
    <t>CJ_Q11H</t>
  </si>
  <si>
    <t>CJ_Q11H_norm</t>
  </si>
  <si>
    <t>¿Con qué frecuencia diría usted que, en la práctica, en [ESTADO]: el personal del juzgado transcribe o graba todo lo que se dice en las audiencias?</t>
  </si>
  <si>
    <t>CJ_Q18D</t>
  </si>
  <si>
    <t>CJ_Q18D_norm</t>
  </si>
  <si>
    <t>En una escala de 0 a 10 (en la cual 0 significa un problema leve y 10 significa un problema muy serio), indique qué tan graves cree usted que son los siguientes problemas en [ESTADO]: Decisiones judiciales mal fundamentadas o demasiado formalistas.</t>
  </si>
  <si>
    <t>CJ_Q18F</t>
  </si>
  <si>
    <t>CJ_Q18F_norm</t>
  </si>
  <si>
    <t>En una escala de 0 a 10 (en la cual 0 significa un problema leve y 10 significa un problema muy serio), indique qué tan graves cree usted que son los siguientes problemas en [ESTADO]: Falta de formación y preparación de los jueces.</t>
  </si>
  <si>
    <t>CJ_Q18G</t>
  </si>
  <si>
    <t>CJ_Q18G_norm</t>
  </si>
  <si>
    <t xml:space="preserve">En una escala de 0 a 10 (en la cual 0 significa un problema leve y 10 significa un problema muy serio), indique qué tan graves cree usted que son los siguientes problemas en [ESTADO]: Bajos salarios y condiciones laborales pobres de los jueces penales. </t>
  </si>
  <si>
    <t>CJ_Q12D</t>
  </si>
  <si>
    <t>CJ_Q12D_norm</t>
  </si>
  <si>
    <t>¿Con qué frecuencia diría usted que, en la práctica, en [ESTADO]: los jueces condenan erróneamente a personas inocentes?</t>
  </si>
  <si>
    <t>Q23G_G2</t>
  </si>
  <si>
    <t>Q23G_G2_norm</t>
  </si>
  <si>
    <t>Con qué frecuencia usted diría que Los tribunales de [ESTADO] garantizan un juicio justo a las personas acusadas de cometer un delito.</t>
  </si>
  <si>
    <t>Q45C_G2</t>
  </si>
  <si>
    <t>Q45C_G2_norm</t>
  </si>
  <si>
    <t>Qué tanta confianza tiene en que el sistema de justicia penal de [ESTADO]: Permite que todos los acusados de un delito tengan un juicio justo, sin importar quiénes son.</t>
  </si>
  <si>
    <t>Q45E_G1</t>
  </si>
  <si>
    <t>Q45E_G1_norm</t>
  </si>
  <si>
    <t>Qué tanta confianza tiene en que el sistema de justicia penal de [ESTADO]: Aplica castigos proporcionales a los delitos cometidos</t>
  </si>
  <si>
    <t>F4_4</t>
  </si>
  <si>
    <t>F4_4_1</t>
  </si>
  <si>
    <t>4.4.1. A. Ciudadanos</t>
  </si>
  <si>
    <t>F4_4_1_A</t>
  </si>
  <si>
    <t>4.4.1. B. Organizaciones de la sociedad civil</t>
  </si>
  <si>
    <t>F4_4_1_B</t>
  </si>
  <si>
    <t>F4_4_2</t>
  </si>
  <si>
    <t>F4_4_3</t>
  </si>
  <si>
    <t>F4_5</t>
  </si>
  <si>
    <t>CC_Q24G</t>
  </si>
  <si>
    <t>LB_Q16G</t>
  </si>
  <si>
    <t>All_Q50_norm</t>
  </si>
  <si>
    <t>En [ESTADO] las personas pueden profesar libremente la religión que deseen</t>
  </si>
  <si>
    <t>Q1A_G1</t>
  </si>
  <si>
    <t>Q1A_G1_norm</t>
  </si>
  <si>
    <t>En este municipio, las personas pueden profesar libremente la religión que deseen.</t>
  </si>
  <si>
    <t>F4_6</t>
  </si>
  <si>
    <t>CJ_Q20D</t>
  </si>
  <si>
    <t>CJ_Q20D_norm</t>
  </si>
  <si>
    <t>En su opinión, ¿qué tan probable es que, en [ESTADO]: la policía u otros agentes del estado espíen o intercepten ilegalmente comunicaciones telefónicas de opositores políticos o activistas?</t>
  </si>
  <si>
    <t>CJ_Q20E</t>
  </si>
  <si>
    <t>CJ_Q20E_norm</t>
  </si>
  <si>
    <t>En su opinión, ¿qué tan probable es que, en [ESTADO]: la policía catee la casa de un opositor político o un activista sin una orden judicial?</t>
  </si>
  <si>
    <t>F4_7</t>
  </si>
  <si>
    <t>CC_Q24E</t>
  </si>
  <si>
    <t>LB_Q16E</t>
  </si>
  <si>
    <t>All_Q51_norm</t>
  </si>
  <si>
    <t>En [ESTADO] las personas pueden afiliarse a cualquier organización política que deseen</t>
  </si>
  <si>
    <t>Q1B_G1</t>
  </si>
  <si>
    <t>Q1B_G1_norm</t>
  </si>
  <si>
    <t>En este municipio, las personas pueden reunirse con quien quieran y organizarse para presentar peticiones al gobierno municipal o estatal.</t>
  </si>
  <si>
    <t>Q1D_G2</t>
  </si>
  <si>
    <t>Q1D_G2_norm</t>
  </si>
  <si>
    <t>En este municipio, las personas pueden afiliarse a cualquier organización política que deseen.</t>
  </si>
  <si>
    <t>F4_8</t>
  </si>
  <si>
    <t>F4_8_1</t>
  </si>
  <si>
    <t>4.8.1.A. General</t>
  </si>
  <si>
    <t>F4_8_1_A</t>
  </si>
  <si>
    <t>LB_Q10E</t>
  </si>
  <si>
    <t>LB_Q10E_norm</t>
  </si>
  <si>
    <t>En la práctica, los trabajadores en el sector manufacturero pueden demandar el cumplimiento de sus derechos ante sus empleadores sin temor a represalias.</t>
  </si>
  <si>
    <t>LB_Q10J</t>
  </si>
  <si>
    <t>LB_Q10J_norm</t>
  </si>
  <si>
    <t>En la práctica, los trabajadores en el sector agrícola pueden demandar el cumplimiento de sus derechos ante sus empleadores sin temor a represalias.</t>
  </si>
  <si>
    <t>LB_Q10K</t>
  </si>
  <si>
    <t>LB_Q10K_norm</t>
  </si>
  <si>
    <t>En la práctica, las empresas agrícolas en [ESTADO] respetan los derechos laborales de los trabajadores y no los explotan.</t>
  </si>
  <si>
    <t>Q1E_G2</t>
  </si>
  <si>
    <t>Q1E_G2_norm</t>
  </si>
  <si>
    <t>En este municipio, se respetan los derechos laborales de las personas que trabajan en las empresas privadas.</t>
  </si>
  <si>
    <t>Q1F_G2</t>
  </si>
  <si>
    <t>Q1F_G2_norm</t>
  </si>
  <si>
    <t>En este municipio, se respetan los derechos laborales de las personas que trabajan en fábricas, maquiladoras, campos agrícolas, o en la industria de la construcción.</t>
  </si>
  <si>
    <t>4.8.1.B. Ausencia de discriminación</t>
  </si>
  <si>
    <t>F4_8_1_B</t>
  </si>
  <si>
    <t>4.8.1.C. Seguridad social</t>
  </si>
  <si>
    <t>F4_8_1_C</t>
  </si>
  <si>
    <t>LB_Q10A</t>
  </si>
  <si>
    <t>LB_Q10A_norm</t>
  </si>
  <si>
    <t>En la práctica, los trabajadores de pequeños negocios en [ESTADO] gozan de condiciones dignas de trabajo y de seguridad social</t>
  </si>
  <si>
    <t>LB_Q10B</t>
  </si>
  <si>
    <t>LB_Q10B_norm</t>
  </si>
  <si>
    <t>En la práctica, los trabajadores en el sector manufacturero en [ESTADO] gozan de condiciones dignas de trabajo y de seguridad social.</t>
  </si>
  <si>
    <t>LB_Q10G</t>
  </si>
  <si>
    <t>LB_Q10G_norm</t>
  </si>
  <si>
    <t>En la práctica, los trabajadores en el sector agrícola en [ESTADO] gozan de condiciones dignas de trabajo y de seguridad social.</t>
  </si>
  <si>
    <t>LB_Q11I</t>
  </si>
  <si>
    <t>LB_Q11I_norm</t>
  </si>
  <si>
    <t>En la práctica, las trabajadoras domésticas en [ESTADO] cuentan con prestaciones laborales y seguridad social.</t>
  </si>
  <si>
    <t>4.8.1.D. Condiciones de seguridad e higiene en el lugar de trabajo</t>
  </si>
  <si>
    <t>F4_8_1_D</t>
  </si>
  <si>
    <t>LB_Q10C</t>
  </si>
  <si>
    <t>LB_Q10C_norm</t>
  </si>
  <si>
    <t>En la práctica, los trabajadores en el sector manufacturero en [ESTADO] gozan de condiciones óptimas de seguridad e higiene para prevenir riesgos y accidentes de trabajo.</t>
  </si>
  <si>
    <t>LB_Q10H</t>
  </si>
  <si>
    <t>LB_Q10H_norm</t>
  </si>
  <si>
    <t>En la práctica, los trabajadores en el sector agrícola en [ESTADO] gozan de condiciones óptimas de seguridad e higiene para prevenir riesgos y accidentes de trabajo.</t>
  </si>
  <si>
    <t>F4_8_2</t>
  </si>
  <si>
    <t>LB_Q10D</t>
  </si>
  <si>
    <t>LB_Q10D_norm</t>
  </si>
  <si>
    <t>En la práctica, los trabajadores en el sector manufacturero pueden constituir sindicatos o a afiliarse libremente a éstos.</t>
  </si>
  <si>
    <t>LB_Q10F</t>
  </si>
  <si>
    <t>LB_Q10F_norm</t>
  </si>
  <si>
    <t>En la práctica, los trabajadores en el sector manufacturero pueden realizar huelgas sin temor a represalias.</t>
  </si>
  <si>
    <t>LB_Q10I</t>
  </si>
  <si>
    <t>LB_Q10I_norm</t>
  </si>
  <si>
    <t>En la práctica, los trabajadores en el sector agrícola pueden constituir sindicatos o afiliarse libremente a éstos.</t>
  </si>
  <si>
    <t>LB_Q11A</t>
  </si>
  <si>
    <t>LB_Q11A_norm</t>
  </si>
  <si>
    <t>En la práctica, el gobierno, las empresas, y los partidos políticos respetan la autonomía sindical y no nombran o destituyen a sus dirigentes.</t>
  </si>
  <si>
    <t>LB_Q11H</t>
  </si>
  <si>
    <t>LB_Q11H_norm</t>
  </si>
  <si>
    <t>En la práctica, en [ESTADO] los líderes sindicales defienden los intereses de sus agremiados y no sus intereses políticos.</t>
  </si>
  <si>
    <t>F4_8_3</t>
  </si>
  <si>
    <t>LB_Q11B</t>
  </si>
  <si>
    <t>LB_Q11B_norm</t>
  </si>
  <si>
    <t>En la práctica, los niños y niñas entre 5 y 11 años en [ESTADO] no trabajan</t>
  </si>
  <si>
    <t>LB_Q11C</t>
  </si>
  <si>
    <t>LB_Q11C_norm</t>
  </si>
  <si>
    <t>En la práctica, los adolescentes entre 12 y 15 años en [ESTADO] no trabajan.</t>
  </si>
  <si>
    <t>LB_Q11D</t>
  </si>
  <si>
    <t>LB_Q11D_norm</t>
  </si>
  <si>
    <t>En la práctica, en [ESTADO] no existe la explotación laboral, la esclavitud, ni la trata de personas.</t>
  </si>
  <si>
    <t>ENOE_Ocupacion1</t>
  </si>
  <si>
    <t>Trabajo infantil (1=No, 0=Sí) - Tasa de ocupación infantil abajo de la edad mínima</t>
  </si>
  <si>
    <t>ENOE_Ocupacion2</t>
  </si>
  <si>
    <t>Trabajo infantil (1=No, 0=Sí) - Tasa de ocupación peligrosa</t>
  </si>
  <si>
    <t>F5</t>
  </si>
  <si>
    <t>F5_1</t>
  </si>
  <si>
    <t>INEGI_homicidios_norm</t>
  </si>
  <si>
    <t>Homicidios por cada 100,000 habitantes (año pasado)</t>
  </si>
  <si>
    <t>F5_2</t>
  </si>
  <si>
    <t>Envipe_prevalencia</t>
  </si>
  <si>
    <t>Envipe_incidencia</t>
  </si>
  <si>
    <t>F5_3</t>
  </si>
  <si>
    <t>F5_3_1</t>
  </si>
  <si>
    <t>Q22</t>
  </si>
  <si>
    <t>Q22_norm</t>
  </si>
  <si>
    <t>¿Usted se siente seguro(a) caminando solo(a) en las noches en la ciudad o área donde vive?</t>
  </si>
  <si>
    <t>Q23H_G1</t>
  </si>
  <si>
    <t>Q23H_G1_norm</t>
  </si>
  <si>
    <t>¿qué tan bien o mal piensa que el gobierno de [MUNICIPIO] cumple las siguientes funciones? Contribuir a que usted y su familia se sientan seguros dentro y fuera de su casa.</t>
  </si>
  <si>
    <t>ENVIPE_Estado</t>
  </si>
  <si>
    <t>ENVIPE - Seguro en el estado (1=Seguro, 0=Inseguro)</t>
  </si>
  <si>
    <t>ENVE_Estado</t>
  </si>
  <si>
    <t>ENVE - Seguro en el estado (1=Seguro, 0=Inseguro)</t>
  </si>
  <si>
    <t>F5_3_2</t>
  </si>
  <si>
    <t>ENVIPE_SEGURO1</t>
  </si>
  <si>
    <t>Seguro - Casa</t>
  </si>
  <si>
    <t>ENVIPE_SEGURO2</t>
  </si>
  <si>
    <t>Seguro - Trabajo</t>
  </si>
  <si>
    <t>ENVIPE_SEGURO3</t>
  </si>
  <si>
    <t>Seguro - Calle</t>
  </si>
  <si>
    <t>ENVIPE_SEGURO4</t>
  </si>
  <si>
    <t>Seguro - Escuela</t>
  </si>
  <si>
    <t>ENVIPE_SEGURO5</t>
  </si>
  <si>
    <t>Seguro - Mercado</t>
  </si>
  <si>
    <t>ENVIPE_SEGURO6</t>
  </si>
  <si>
    <t>Seguro - Centro Comercial</t>
  </si>
  <si>
    <t>ENVIPE_SEGURO7</t>
  </si>
  <si>
    <t>Seguro - Banco</t>
  </si>
  <si>
    <t>ENVIPE_SEGURO8</t>
  </si>
  <si>
    <t>Seguro - Cajero Automático</t>
  </si>
  <si>
    <t>ENVIPE_SEGURO9</t>
  </si>
  <si>
    <t>Seguro - Transporte Público</t>
  </si>
  <si>
    <t>ENVIPE_SEGURO10</t>
  </si>
  <si>
    <t>Seguro - Automóvil</t>
  </si>
  <si>
    <t>ENVIPE_SEGURO11</t>
  </si>
  <si>
    <t>Seguro - Carretera</t>
  </si>
  <si>
    <t>ENVIPE_SEGURO12</t>
  </si>
  <si>
    <t>Seguro - Parque</t>
  </si>
  <si>
    <t>F6</t>
  </si>
  <si>
    <t>F6_1</t>
  </si>
  <si>
    <t>6.1.1 La normatividad laboral se hacen cumplir de manera efectiva</t>
  </si>
  <si>
    <t>F6_1_1</t>
  </si>
  <si>
    <t>LB_Q8A</t>
  </si>
  <si>
    <t>LB_Q8A_norm</t>
  </si>
  <si>
    <t>¿Con qué frecuencia diría usted que, en la práctica en [ESTADO] las grandes y medianas empresas cumplen con la normatividad laboral, incluyendo las normas sobre condiciones de trabajo, previsión social y seguridad e higiene?</t>
  </si>
  <si>
    <t>LB_Q8B</t>
  </si>
  <si>
    <t>LB_Q8B_norm</t>
  </si>
  <si>
    <t>¿Con qué frecuencia diría usted que, en la práctica en [ESTADO] los pequeños negocios cumplen con la normatividad laboral, incluyendo las normas sobre condiciones de trabajo, previsión social y seguridad e higiene?</t>
  </si>
  <si>
    <t>LB_Q8C</t>
  </si>
  <si>
    <t>LB_Q8C_norm</t>
  </si>
  <si>
    <t>¿Con qué frecuencia diría usted que, en la práctica en [ESTADO] las empresas manufactureras y maquiladoras cumplen con la normatividad laboral, incluyendo las normas sobre condiciones de trabajo, previsión social y seguridad e higiene?</t>
  </si>
  <si>
    <t>LB_Q8D</t>
  </si>
  <si>
    <t>LB_Q8D_norm</t>
  </si>
  <si>
    <t>¿Con qué frecuencia diría usted que, en la práctica en [ESTADO] las empresas agrícolas cumplen con la normatividad laboral, incluyendo las normas sobre condiciones de trabajo, previsión social y seguridad e higiene?</t>
  </si>
  <si>
    <t>LB_Q8E</t>
  </si>
  <si>
    <t>LB_Q8E_norm</t>
  </si>
  <si>
    <t>¿Con qué frecuencia diría usted que, en la práctica en [ESTADO] las autoridades estatales y municipales imponen sanciones a las grandes y medianas empresas cuando no cumplen con la normatividad laboral?</t>
  </si>
  <si>
    <t>LB_Q8F</t>
  </si>
  <si>
    <t>LB_Q8F_norm</t>
  </si>
  <si>
    <t>¿Con qué frecuencia diría usted que, en la práctica en [ESTADO] las autoridades estatales y municipales imponen sanciones a los pequeños negocios cuando no cumplen con la normatividad laboral?</t>
  </si>
  <si>
    <t>LB_Q8G</t>
  </si>
  <si>
    <t>LB_Q8G_norm</t>
  </si>
  <si>
    <t>¿Con qué frecuencia diría usted que, en la práctica en [ESTADO] las autoridades estatales y municipales imponen sanciones a las empresas manufactureras y maquiladoras cuando no cumplen con la normatividad laboral?</t>
  </si>
  <si>
    <t>LB_Q8H</t>
  </si>
  <si>
    <t>LB_Q8H_norm</t>
  </si>
  <si>
    <t>¿Con qué frecuencia diría usted que, en la práctica en [ESTADO] las autoridades estatales y municipales imponen sanciones a las empresas agrícolas cuando no cumplen con la normatividad laboral?</t>
  </si>
  <si>
    <t>LB_Q9A</t>
  </si>
  <si>
    <t>LB_Q9A_norm</t>
  </si>
  <si>
    <t>En su opinión, ¿qué tan efectivas son las autoridades laborales de [ESTADO] al investigar y sancionar las siguientes violaciones a las normas laborales? Violaciones de las normas de Seguridad y Salud en el Trabajo.</t>
  </si>
  <si>
    <t>LB_Q9B</t>
  </si>
  <si>
    <t>LB_Q9B_norm</t>
  </si>
  <si>
    <t>En su opinión, ¿qué tan efectivas son las autoridades laborales de [ESTADO] al investigar y sancionar las siguientes violaciones a las normas laborales? Violaciones de las normas sobre trabajo infantil.</t>
  </si>
  <si>
    <t>LB_Q9C</t>
  </si>
  <si>
    <t>LB_Q9C_norm</t>
  </si>
  <si>
    <t>En su opinión, ¿qué tan efectivas son las autoridades laborales de [ESTADO] al investigar y sancionar las siguientes violaciones a las normas laborales? Violaciones de las normas sobre trabajo forzado y condiciones laborales infrahumanas.</t>
  </si>
  <si>
    <t>LB_Q9D</t>
  </si>
  <si>
    <t>LB_Q9D_norm</t>
  </si>
  <si>
    <t>En su opinión, ¿qué tan efectivas son las autoridades laborales de [ESTADO] al investigar y sancionar las siguientes violaciones a las normas laborales? Violaciones relacionadas con la retención injustificada de salarios y prestaciones.</t>
  </si>
  <si>
    <t>LB_Q9E</t>
  </si>
  <si>
    <t>LB_Q9E_norm</t>
  </si>
  <si>
    <t>En su opinión, ¿qué tan efectivas son las autoridades laborales de [ESTADO] al investigar y sancionar las siguientes violaciones a las normas laborales? Violaciones de las normas sobre no-discriminación e igualdad de salarios.</t>
  </si>
  <si>
    <t>LB_Q9F</t>
  </si>
  <si>
    <t>LB_Q9F_norm</t>
  </si>
  <si>
    <t>En su opinión, ¿qué tan efectivas son las autoridades laborales de [ESTADO] al investigar y sancionar las siguientes violaciones a las normas laborales? Violaciones de los derechos de los trabajadores a asociarse libremente, a constituir sindicatos o a afiliarse a éstos.</t>
  </si>
  <si>
    <t>LB_Q9G</t>
  </si>
  <si>
    <t>LB_Q9G_norm</t>
  </si>
  <si>
    <t>En su opinión, ¿qué tan efectivas son las autoridades laborales de [ESTADO] al investigar y sancionar las siguientes violaciones a las normas laborales? Violaciones a la autonomía sindical y a la creación de gremios independientes.</t>
  </si>
  <si>
    <t>LB_Q9H</t>
  </si>
  <si>
    <t>LB_Q9H_norm</t>
  </si>
  <si>
    <t>En su opinión, ¿qué tan efectivas son las autoridades laborales de [ESTADO] al investigar y sancionar las siguientes violaciones a las normas laborales? Violaciones de los derechos de los trabajadores a negociar colectivamente o a realizar huelgas.</t>
  </si>
  <si>
    <t>6.1.2.  La normatividad ambiental se hacen cumplir de manera efectiva</t>
  </si>
  <si>
    <t>F6_1_2</t>
  </si>
  <si>
    <t>CC_Q18A</t>
  </si>
  <si>
    <t>CC_Q18A_norm</t>
  </si>
  <si>
    <t>¿Con qué frecuencia usted diría usted que, en la práctica en [ESTADO] las grandes y medianas empresas cumplen con la normatividad ambiental?</t>
  </si>
  <si>
    <t>CC_Q18B</t>
  </si>
  <si>
    <t>CC_Q18B_norm</t>
  </si>
  <si>
    <t>¿Con qué frecuencia usted diría que, en la práctica en [ESTADO] los pequeños negocios cumplen con la normatividad ambiental?</t>
  </si>
  <si>
    <t>6.1.3.  La normatividad comercial se hace cumplir de manera efectiva</t>
  </si>
  <si>
    <t>F6_1_3</t>
  </si>
  <si>
    <t>CC_Q18C</t>
  </si>
  <si>
    <t>CC_Q18C_norm</t>
  </si>
  <si>
    <t>¿Con qué frecuencia usted diría que, en la práctica en [ESTADO] las grandes y medianas empresas cumplen con la normatividad fiscal y laboral?</t>
  </si>
  <si>
    <t>CC_Q18D</t>
  </si>
  <si>
    <t>CC_Q18D_norm</t>
  </si>
  <si>
    <t>¿Con qué frecuencia usted diría que, en la práctica en [ESTADO] los pequeños negocios cumplen con la normatividad fiscal y laboral?</t>
  </si>
  <si>
    <t>CC_Q18E</t>
  </si>
  <si>
    <t>CC_Q18E_norm</t>
  </si>
  <si>
    <t>¿Con qué frecuencia usted diría que, en la práctica en [ESTADO] las autoridades estatales y municipales imponen sanciones a las grandes y medianas empresas cuando no cumplen con la normatividad?</t>
  </si>
  <si>
    <t>CC_Q18F</t>
  </si>
  <si>
    <t>CC_Q18F_norm</t>
  </si>
  <si>
    <t>¿Con qué frecuencia usted diría que, en la práctica en [ESTADO] las autoridades estatales y municipales imponen sanciones a los pequeños negocios y a las microempresas cuando no cumplen con la normatividad?</t>
  </si>
  <si>
    <t>CC_Q18G</t>
  </si>
  <si>
    <t>CC_Q18G_norm</t>
  </si>
  <si>
    <t>¿Con qué frecuencia usted diría que, en la práctica en [ESTADO] las grandes y medianas empresas cumplen con la normatividad cuando las autoridades estatales o municipales les imponen sanciones?</t>
  </si>
  <si>
    <t>CC_Q18H</t>
  </si>
  <si>
    <t>CC_Q18H_norm</t>
  </si>
  <si>
    <t>¿Con qué frecuencia usted diría que, en la práctica en [ESTADO] los pequeños negocios cumplen con la normatividad cuando las autoridades estatales o municipales les imponen sanciones?</t>
  </si>
  <si>
    <t>6.1.4. La normatividad de salud pública se hacen cumplir de manera efectiva</t>
  </si>
  <si>
    <t>F6_1_4</t>
  </si>
  <si>
    <t>PH_Q6A</t>
  </si>
  <si>
    <t>PH_Q6A_norm</t>
  </si>
  <si>
    <t>¿Con qué frecuencia usted diría usted que, en [ESTADO] los hospitales generales de la Secretaría de Salud cumplen con las normas oficiales de seguridad e higiene?</t>
  </si>
  <si>
    <t>PH_Q6B</t>
  </si>
  <si>
    <t>PH_Q6B_norm</t>
  </si>
  <si>
    <t>¿Con qué frecuencia usted diría usted que, en [ESTADO] las clínicas de medicina familiar de la Secretaría de Salud cumplen con las normas oficiales de seguridad e higiene?</t>
  </si>
  <si>
    <t>PH_Q6C</t>
  </si>
  <si>
    <t>PH_Q6C_norm</t>
  </si>
  <si>
    <t>¿Con qué frecuencia usted diría usted que, en [ESTADO] las clínicas de medicina familiar del IMSS y del ISSTE cumplen con las normas oficiales de seguridad e higiene?</t>
  </si>
  <si>
    <t>PH_Q6D</t>
  </si>
  <si>
    <t>PH_Q6D_norm</t>
  </si>
  <si>
    <t>¿Con qué frecuencia usted diría usted que, en [ESTADO] las clínicas privadas cumplen con las normas oficiales de seguridad e higiene?</t>
  </si>
  <si>
    <t>PH_Q6E</t>
  </si>
  <si>
    <t>PH_Q6E_norm</t>
  </si>
  <si>
    <t>¿Con qué frecuencia usted diría usted que, en [ESTADO] los consultorios privados adyacentes a las farmacias cumplen con las normas oficiales de seguridad e higiene?</t>
  </si>
  <si>
    <t>PH_Q6F</t>
  </si>
  <si>
    <t>PH_Q6F_norm</t>
  </si>
  <si>
    <t>¿Con qué frecuencia usted diría usted que, en [ESTADO] los productores de alimentos y restaurantes cumplen con las normas oficiales de seguridad e higiene?</t>
  </si>
  <si>
    <t>PH_Q6G</t>
  </si>
  <si>
    <t>PH_Q6G_norm</t>
  </si>
  <si>
    <t>¿Con qué frecuencia usted diría usted que, en [ESTADO] las autoridades imponen sanciones a los hospitales generales y a las clínicas de medicina familiar del IMSS, ISSTE o de la Secretaría de Salud cuando encuentran irregularidades?</t>
  </si>
  <si>
    <t>PH_Q6H</t>
  </si>
  <si>
    <t>PH_Q6H_norm</t>
  </si>
  <si>
    <t>¿Con qué frecuencia usted diría usted que, en [ESTADO] las autoridades imponen sanciones a las clínicas privadas cuando encuentran irregularidades?</t>
  </si>
  <si>
    <t>PH_Q6I</t>
  </si>
  <si>
    <t>PH_Q6I_norm</t>
  </si>
  <si>
    <t>¿Con qué frecuencia usted diría usted que, en [ESTADO] las autoridades imponen sanciones a los productores de alimentos y a los restaurantes cuando encuentran irregularidades?</t>
  </si>
  <si>
    <t>PH_Q6J</t>
  </si>
  <si>
    <t>PH_Q6J_norm</t>
  </si>
  <si>
    <t>¿Con qué frecuencia usted diría usted que, en [ESTADO] los hospitales generales y las clínicas de medicina familiar del IMSS, ISSTE o de la Secretaría de Salud cumplen con la normatividad cuando las autoridades de salubridad les imponen sanciones?</t>
  </si>
  <si>
    <t>PH_Q6K</t>
  </si>
  <si>
    <t>PH_Q6K_norm</t>
  </si>
  <si>
    <t>¿Con qué frecuencia usted diría usted que, en [ESTADO] las clínicas privadas cumplen con la normatividad cuando las autoridades de salubridad les imponen sanciones.?</t>
  </si>
  <si>
    <t>PH_Q6L</t>
  </si>
  <si>
    <t>PH_Q6L_norm</t>
  </si>
  <si>
    <t>¿Con qué frecuencia usted diría usted que, en [ESTADO] los productores de alimentos y los restaurantes cumplen con la normatividad cuando las autoridades de salubridad les imponen sanciones?</t>
  </si>
  <si>
    <t>PH_Q8C</t>
  </si>
  <si>
    <t>PH_Q8C_norm</t>
  </si>
  <si>
    <t>Por favor responda si está muy de acuerdo, de acuerdo, en desacuerdo, o muy en desacuerdo con las siguientes frases. El sistema de salud de [ESTADO]: Cuenta con reguladores competentes que garantizan el cumplimiento de la normatividad</t>
  </si>
  <si>
    <t>PH_Q13C</t>
  </si>
  <si>
    <t>PH_Q13C_norm</t>
  </si>
  <si>
    <t>En su opinión, ¿qué tan probable es que las autoridades de salud de [ESTADO] sancionen o despidan al personal responsable del robo de medicinas o suministros médicos?</t>
  </si>
  <si>
    <t>PH_Q13D</t>
  </si>
  <si>
    <t>PH_Q13D_norm</t>
  </si>
  <si>
    <t>En su opinión, ¿qué tan probable es que autoridades de salud de [ESTADO] detecten el robo de medicinas o suministros médicos?</t>
  </si>
  <si>
    <t>F6_2</t>
  </si>
  <si>
    <t>F6_2_1</t>
  </si>
  <si>
    <t>6.2.1.A Ausencia de corrupcion en la aplicacion de las normas y regulaciones</t>
  </si>
  <si>
    <t>F6_2_1_A</t>
  </si>
  <si>
    <t>6.2.1.B Ausencia de corrupcion en la tramitacion y gestion de procedimientos administrativos</t>
  </si>
  <si>
    <t xml:space="preserve">F6_2_1_B   </t>
  </si>
  <si>
    <t>F6_2_2</t>
  </si>
  <si>
    <t>F6_3</t>
  </si>
  <si>
    <t>CC_Q11C</t>
  </si>
  <si>
    <t>CC_Q11C_norm</t>
  </si>
  <si>
    <t>¿Con qué frecuencia diría usted que, cuando acuden a un juzgado administrativo a resolver un problema, las personas en [ESTADO] enfrentan dificultades por los plazos procesales y los horarios poco flexibles?</t>
  </si>
  <si>
    <t>CC_Q11D</t>
  </si>
  <si>
    <t>CC_Q11D_norm</t>
  </si>
  <si>
    <t>¿Con qué frecuencia diría usted que, cuando acuden a un juzgado administrativo a resolver un problema, las personas en [ESTADO] enfrentan retrasos durante la tramitación y resolución del problema?</t>
  </si>
  <si>
    <t>CC_Q11E</t>
  </si>
  <si>
    <t>CC_Q11E_norm</t>
  </si>
  <si>
    <t>¿Con qué frecuencia diría usted que, cuando acuden a un juzgado administrativo a resolver un problema, las personas en [ESTADO] incurren en altos costos al tratar de resolver el problema (honorarios, impuestos, costos de registro, etc.)?</t>
  </si>
  <si>
    <t>CC_Q11H</t>
  </si>
  <si>
    <t>CC_Q11H_norm</t>
  </si>
  <si>
    <t>¿Con qué frecuencia diría usted que, cuando acuden a un juzgado administrativo a resolver un problema, las personas en [ESTADO] obtienen una solución que resuelve el problema?</t>
  </si>
  <si>
    <t>CC_Q11I</t>
  </si>
  <si>
    <t>CC_Q11I_norm</t>
  </si>
  <si>
    <t>¿Con qué frecuencia diría usted que, cuando acuden a un juzgado administrativo a resolver un problema, las personas en [ESTADO] enfrentan dificultades o retrasos al tratar de ejecutar la sentencia del juez?</t>
  </si>
  <si>
    <t>F6_4</t>
  </si>
  <si>
    <t>CC_Q20A</t>
  </si>
  <si>
    <t>LB_Q12A</t>
  </si>
  <si>
    <t>All_Q52_norm</t>
  </si>
  <si>
    <t>¿Con qué frecuencia diría usted que, en [ESTADO] las secretarías estatales respetan el Debido Proceso en los procesos administrativos?</t>
  </si>
  <si>
    <t>CC_Q20B</t>
  </si>
  <si>
    <t>LB_Q12B</t>
  </si>
  <si>
    <t>All_Q53_norm</t>
  </si>
  <si>
    <t>¿Con qué frecuencia diría usted que, en [ESTADO] las autoridades municipales respetan el Debido Proceso en los procesos administrativos?</t>
  </si>
  <si>
    <t>LB_Q12C</t>
  </si>
  <si>
    <t>LB_Q12C_norm</t>
  </si>
  <si>
    <t>¿Con qué frecuencia diría usted que, en [ESTADO] la Secretaría o Subsecretaría del Trabajo respeta el Debido Proceso en los procesos administrativos?</t>
  </si>
  <si>
    <t>F6_5</t>
  </si>
  <si>
    <t>F6_5_1</t>
  </si>
  <si>
    <t>CC_Q19A</t>
  </si>
  <si>
    <t>CC_Q19A_norm</t>
  </si>
  <si>
    <t>¿Con qué frecuencia diría usted que cuando el gobierno de [ESTADO] realiza un acto expropiatorio, lo hace por causa de utilidad pública y en conformidad con las leyes y los procedimientos existentes?</t>
  </si>
  <si>
    <t>CC_Q19B</t>
  </si>
  <si>
    <t>CC_Q19B_norm</t>
  </si>
  <si>
    <t>¿Con qué frecuencia diría usted que cuando el gobierno de [ESTADO] realiza un acto expropiatorio, indemniza adecuadamente y sin demoras a las empresas o personas afectadas?</t>
  </si>
  <si>
    <t>CC_Q19E</t>
  </si>
  <si>
    <t>CC_Q19E_norm</t>
  </si>
  <si>
    <t>¿Con qué frecuencia diría usted que en [ESTADO], cuando las personas o las empresas recurren a los juzgados para impugnar un acto expropiatorio, éstas reciben una compensación adecuada?</t>
  </si>
  <si>
    <t>F6_5_2</t>
  </si>
  <si>
    <t>CC_Q19C</t>
  </si>
  <si>
    <t>CC_Q19C_norm</t>
  </si>
  <si>
    <t>¿Con qué frecuencia diría usted que cuando el gobierno de [ESTADO] expropia tierras ejidales o de pequeños propietarios, indemniza adecuadamente y sin demoras a los campesinos afectados?</t>
  </si>
  <si>
    <t>Q6_G1</t>
  </si>
  <si>
    <t>Q6_G1_norm</t>
  </si>
  <si>
    <t>Suponga que una familia de escasos recursos ocupa la casa o el terreno de uno de sus vecinos cuando éste se va a trabajar a Estados Unidos. En su opinión, ¿qué tan probable es que, a su regreso, su vecino pueda recuperar su propiedad?</t>
  </si>
  <si>
    <t>Q6_G2</t>
  </si>
  <si>
    <t>Q6_G2_norm</t>
  </si>
  <si>
    <t>Suponga que una persona ligada al crimen organizado ocupa la casa o el terreno de uno de sus vecinos cuando éste se va a trabajar a Estados Unidos. En su opinión, ¿qué tan probable es que, a su regreso, su vecino pueda recuperar su propiedad?</t>
  </si>
  <si>
    <t>Q6_G3</t>
  </si>
  <si>
    <t>Q6_G3_norm</t>
  </si>
  <si>
    <t>Suponga que una persona ligada a un movimiento popular organizado (como el Frente Popular Francisco Villa o Antorcha Campesina) ocupa la casa o el terreno de uno de sus vecinos cuando éste se va a trabajar a Estados Unidos. En su opinión, ¿qué tan probable es que, a su regreso, su vecino pueda recuperar su propiedad?</t>
  </si>
  <si>
    <t>F6_5_3</t>
  </si>
  <si>
    <t>CC_Q19F</t>
  </si>
  <si>
    <t>CC_Q19F_norm</t>
  </si>
  <si>
    <t>¿Con qué frecuencia diría usted que cuando el gobierno de [ESTADO] realiza compras de bienes y servicios, paga adecuadamente y sin demoras a las empresas proveedoras?</t>
  </si>
  <si>
    <t>CC_Q19G</t>
  </si>
  <si>
    <t>CC_Q19G_norm</t>
  </si>
  <si>
    <t>¿Con qué frecuencia diría usted que en [ESTADO], cuando las empresas recurren a los juzgados para demandar el pago de adeudos por servicios prestados al gobierno, éstas reciben una compensación adecuada?</t>
  </si>
  <si>
    <t>CC_Q19H</t>
  </si>
  <si>
    <t>CC_Q19H_norm</t>
  </si>
  <si>
    <t>¿Con qué frecuencia diría usted que el gobierno de [ESTADO] da un trato justo y equitativo a los inversionistas extranjeros?</t>
  </si>
  <si>
    <t>CC_Q19D</t>
  </si>
  <si>
    <t>CC_Q19D_norm</t>
  </si>
  <si>
    <t>¿Con qué frecuencia diría usted que cuando el gobierno de [ESTADO] toma medidas con efectos similares a una expropiación (tales como la interferencia injustificada de los beneficios de inversiones), indemniza adecuadamente a las empresas afectadas?</t>
  </si>
  <si>
    <t>CC_Q19I</t>
  </si>
  <si>
    <t>CC_Q19I_norm</t>
  </si>
  <si>
    <t>¿Con qué frecuencia diría usted que en [ESTADO], se respeta la propiedad intelectual (marcas, derechos de autor, patentes)?</t>
  </si>
  <si>
    <t>F7</t>
  </si>
  <si>
    <t>F7_1</t>
  </si>
  <si>
    <t>F7_1_1</t>
  </si>
  <si>
    <t>CC_Q14_A2</t>
  </si>
  <si>
    <t>CC_Q14_A2_norm</t>
  </si>
  <si>
    <t>En una escala de 0 a 10 (en la cual 0 significa un problema leve y 10 significa un problema muy serio), indique qué tan graves cree usted que son los siguientes problemas en [ESTADO]: Desconocimiento de las personas acerca de sus derechos.</t>
  </si>
  <si>
    <t>LB_Q6_A2</t>
  </si>
  <si>
    <t>LB_Q6_A2_norm</t>
  </si>
  <si>
    <t>CC_Q2A</t>
  </si>
  <si>
    <t>CC_Q2A_norm</t>
  </si>
  <si>
    <t>¿Con qué frecuencia diría usted que, cuando enfrentan un problema (o conflicto) civil o mercantil, las personas en [ESTADO] conocen sus derechos?</t>
  </si>
  <si>
    <t>CC_Q6A</t>
  </si>
  <si>
    <t>CC_Q6A_norm</t>
  </si>
  <si>
    <t>¿Con qué frecuencia diría usted que, cuando enfrentan un problema (o conflicto) familiar, tal como una separación, custodia, o violencia doméstica, las personas en [ESTADO] conocen sus derechos?</t>
  </si>
  <si>
    <t>CC_Q10A</t>
  </si>
  <si>
    <t>CC_Q10A_norm</t>
  </si>
  <si>
    <t>¿Con qué frecuencia diría usted que, cuando enfrentan un problema administrativo, las personas en [ESTADO] conocen sus derechos?</t>
  </si>
  <si>
    <t>LB_Q1A</t>
  </si>
  <si>
    <t>LB_Q1A_norm</t>
  </si>
  <si>
    <t>¿Con qué frecuencia diría usted que, cuando enfrentan un problema laboral serio, tal como un despido injustificado o falta de pago o retraso en el abono del salario, los trabajadores en [ESTADO]: conocen sus derechos?</t>
  </si>
  <si>
    <t>F7_1_2</t>
  </si>
  <si>
    <t>CC_Q14_A3</t>
  </si>
  <si>
    <t>CC_Q14_A3_norm</t>
  </si>
  <si>
    <t>En una escala de 0 a 10 (en la cual 0 significa un problema leve y 10 significa un problema muy serio), indique qué tan graves cree usted que son los siguientes problemas en [ESTADO]: Desconocimiento de las personas acerca de qué hacer o a dónde ir cuando enfrentan un problema.</t>
  </si>
  <si>
    <t>LB_Q6_A3</t>
  </si>
  <si>
    <t>LB_Q6_A3_norm</t>
  </si>
  <si>
    <t>CC_Q2B</t>
  </si>
  <si>
    <t>CC_Q2B_norm</t>
  </si>
  <si>
    <t>¿Con qué frecuencia diría usted que, cuando enfrentan un problema (o conflicto) civil o mercantil, las personas en [ESTADO] saben a dónde acudir?</t>
  </si>
  <si>
    <t>CC_Q6B</t>
  </si>
  <si>
    <t>CC_Q6B_norm</t>
  </si>
  <si>
    <t>¿Con qué frecuencia diría usted que, cuando enfrentan un problema (o conflicto) familiar, tal como una separación, custodia, o violencia doméstica, las personas en [ESTADO] saben a dónde acudir?</t>
  </si>
  <si>
    <t>CC_Q10B</t>
  </si>
  <si>
    <t>CC_Q10B_norm</t>
  </si>
  <si>
    <t>¿Con qué frecuencia diría usted que, cuando enfrentan un problema administrativo, las personas en [ESTADO] saben a dónde acudir?</t>
  </si>
  <si>
    <t>LB_Q1B</t>
  </si>
  <si>
    <t>LB_Q1B_norm</t>
  </si>
  <si>
    <t>¿Con qué frecuencia diría usted que, cuando enfrentan un problema laboral serio, tal como un despido injustificado o falta de pago o retraso en el abono del salario, los trabajadores en [ESTADO]: saben a dónde acudir?</t>
  </si>
  <si>
    <t>LB_Q1C</t>
  </si>
  <si>
    <t>LB_Q1C_norm</t>
  </si>
  <si>
    <t>¿Con qué frecuencia diría usted que, cuando enfrentan un problema laboral serio, tal como un despido injustificado o falta de pago o retraso en el abono del salario, los trabajadores en [ESTADO]: saben cómo y dónde obtener asistencia legal?</t>
  </si>
  <si>
    <t>CC_Q2C</t>
  </si>
  <si>
    <t>CC_Q2C_norm</t>
  </si>
  <si>
    <t>¿Con qué frecuencia diría usted que, cuando enfrentan un problema (o conflicto) civil o mercantil, las personas en [ESTADO] saben cómo y dónde obtener asistencia legal?</t>
  </si>
  <si>
    <t>CC_Q6C</t>
  </si>
  <si>
    <t>CC_Q6C_norm</t>
  </si>
  <si>
    <t>¿Con qué frecuencia diría usted que, cuando enfrentan un problema (o conflicto) familiar, tal como una separación, custodia, o violencia doméstica, las personas en [ESTADO] saben cómo y dónde obtener asistencia legal?</t>
  </si>
  <si>
    <t>CC_Q10C</t>
  </si>
  <si>
    <t>CC_Q10C_norm</t>
  </si>
  <si>
    <t>¿Con qué frecuencia diría usted que, cuando enfrentan un problema administrativo, las personas en [ESTADO] saben cómo y dónde obtener asistencia legal?</t>
  </si>
  <si>
    <t>CC_Q3A</t>
  </si>
  <si>
    <t>CC_Q3A_norm</t>
  </si>
  <si>
    <t>¿Con qué frecuencia diría usted que, cuando acuden a un juzgado civil o mercantil a resolver un problema (conflicto), las personas en [ESTADO] enfrentan dificultades por la falta de información?</t>
  </si>
  <si>
    <t>CC_Q7A</t>
  </si>
  <si>
    <t>CC_Q7A_norm</t>
  </si>
  <si>
    <t>¿Con qué frecuencia diría usted que, cuando acuden a un juzgado familiar a resolver un problema (conflicto), las personas en [ESTADO] enfrentan dificultades por la falta de información?</t>
  </si>
  <si>
    <t>CC_Q11A</t>
  </si>
  <si>
    <t>CC_Q11A_norm</t>
  </si>
  <si>
    <t>¿Con qué frecuencia diría usted que, cuando acuden a un juzgado administrativo a resolver un problema, las personas en [ESTADO] enfrentan dificultades por la falta de información?</t>
  </si>
  <si>
    <t>F7_1_3</t>
  </si>
  <si>
    <t>CC_Q14_A1</t>
  </si>
  <si>
    <t>CC_Q14_A1_norm</t>
  </si>
  <si>
    <t>En una escala de 0 a 10 (en la cual 0 significa un problema leve y 10 significa un problema muy serio), indique qué tan graves cree usted que son los siguientes problemas en [ESTADO]: Desconfianza en las instituciones, que inhibe a las personas a acercarse a ellas.</t>
  </si>
  <si>
    <t>LB_Q6_A1</t>
  </si>
  <si>
    <t>LB_Q6_A1_norm</t>
  </si>
  <si>
    <t>CC_Q14_A6</t>
  </si>
  <si>
    <t>CC_Q14_A6_norm</t>
  </si>
  <si>
    <t>En una escala de 0 a 10 (en la cual 0 significa un problema leve y 10 significa un problema muy serio), indique qué tan graves cree usted que son los siguientes problemas en [ESTADO]: Miedo a represalias</t>
  </si>
  <si>
    <t>LB_Q6_A7</t>
  </si>
  <si>
    <t>LB_Q6_A7_norm</t>
  </si>
  <si>
    <t>CC_Q2F</t>
  </si>
  <si>
    <t>CC_Q2F_norm</t>
  </si>
  <si>
    <t>¿Con qué frecuencia diría usted que, cuando enfrentan un problema (o conflicto) civil o mercantil, las personas en [ESTADO] acuden a un juzgado para resolver el problema?</t>
  </si>
  <si>
    <t>CC_Q6F</t>
  </si>
  <si>
    <t>CC_Q6F_norm</t>
  </si>
  <si>
    <t>¿Con qué frecuencia diría usted que, cuando enfrentan un problema (o conflicto) familiar, tal como una separación, custodia, o violencia doméstica, las personas en [ESTADO] acuden a un juzgado para resolver el problema?</t>
  </si>
  <si>
    <t>CC_Q10E</t>
  </si>
  <si>
    <t>CC_Q10E_norm</t>
  </si>
  <si>
    <t>¿Con qué frecuencia diría usted que, cuando enfrentan un problema administrativo, las personas en [ESTADO] acuden a la autoridad pertinente para resolver el problema?</t>
  </si>
  <si>
    <t>LB_Q1F</t>
  </si>
  <si>
    <t>LB_Q1F_norm</t>
  </si>
  <si>
    <t>¿Con qué frecuencia diría usted que, cuando enfrentan un problema laboral serio, tal como un despido injustificado o falta de pago o retraso en el abono del salario, los trabajadores en [ESTADO]: acuden a una Junta de Conciliación y Arbitraje (local o federal), Tribunal Laboral o Centro de Conciliación para resolver el problema?</t>
  </si>
  <si>
    <t>F7_2</t>
  </si>
  <si>
    <t>F7_2_1</t>
  </si>
  <si>
    <t>CC_Q14_B1</t>
  </si>
  <si>
    <t>CC_Q14_B1_norm</t>
  </si>
  <si>
    <t>En una escala de 0 a 10 (en la cual 0 significa un problema leve y 10 significa un problema muy serio), indique qué tan graves cree usted que son los siguientes problemas en [ESTADO]: Asesoría legal costosa</t>
  </si>
  <si>
    <t>LB_Q6_B1</t>
  </si>
  <si>
    <t>LB_Q6_B1_norm</t>
  </si>
  <si>
    <t>CC_Q14_B2</t>
  </si>
  <si>
    <t>CC_Q14_B2_norm</t>
  </si>
  <si>
    <t>En una escala de 0 a 10 (en la cual 0 significa un problema leve y 10 significa un problema muy serio), indique qué tan graves cree usted que son los siguientes problemas en [ESTADO]: Falta de servicios de asesoría legal gratuita.</t>
  </si>
  <si>
    <t>LB_Q6_B2</t>
  </si>
  <si>
    <t>LB_Q6_B2_norm</t>
  </si>
  <si>
    <t>CC_Q2D</t>
  </si>
  <si>
    <t>CC_Q2D_norm</t>
  </si>
  <si>
    <t>¿Con qué frecuencia diría usted que, cuando enfrentan un problema (o conflicto) civil o mercantil, las personas en [ESTADO] reciben asistencia legal gratuita si carecen de los medios para pagarla?</t>
  </si>
  <si>
    <t>CC_Q6D</t>
  </si>
  <si>
    <t>CC_Q6D_norm</t>
  </si>
  <si>
    <t>¿Con qué frecuencia diría usted que, cuando enfrentan un problema (o conflicto) familiar, tal como una separación, custodia, o violencia doméstica, las personas en [ESTADO] reciben asistencia legal gratuita si carecen de los medios para pagarla?</t>
  </si>
  <si>
    <t>CC_Q10D</t>
  </si>
  <si>
    <t>CC_Q10D_norm</t>
  </si>
  <si>
    <t>¿Con qué frecuencia diría usted que, cuando enfrentan un problema administrativo, las personas en [ESTADO] reciben asistencia legal gratuita si carecen de los medios para pagarla?</t>
  </si>
  <si>
    <t>LB_Q1D</t>
  </si>
  <si>
    <t>LB_Q1D_norm</t>
  </si>
  <si>
    <t>¿Con qué frecuencia diría usted que, cuando enfrentan un problema laboral serio, tal como un despido injustificado o falta de pago o retraso en el abono del salario, los trabajadores en [ESTADO]: reciben asistencia legal gratuita si carecen de los medios para pagarla?</t>
  </si>
  <si>
    <t>LB_Q1E</t>
  </si>
  <si>
    <t>LB_Q1E_norm</t>
  </si>
  <si>
    <t>¿Con qué frecuencia diría usted que, cuando enfrentan un problema laboral serio, tal como un despido injustificado o falta de pago o retraso en el abono del salario, los trabajadores en [ESTADO]: acuden a la Procuraduría de la Defensa del Trabajo (federal o estatal) para buscar asesoría, conciliación, o representación legal?</t>
  </si>
  <si>
    <t>F7_2_2</t>
  </si>
  <si>
    <t>CC_Q14_B3</t>
  </si>
  <si>
    <t>CC_Q14_B3_norm</t>
  </si>
  <si>
    <t>En una escala de 0 a 10 (en la cual 0 significa un problema leve y 10 significa un problema muy serio), indique qué tan graves cree usted que son los siguientes problemas en [ESTADO]: Deficiencias en la formación y profesionalización de abogados, peritos y gestores.</t>
  </si>
  <si>
    <t>LB_Q6_B3</t>
  </si>
  <si>
    <t>LB_Q6_B3_norm</t>
  </si>
  <si>
    <t>CC_Q14_B4</t>
  </si>
  <si>
    <t>CC_Q14_B4_norm</t>
  </si>
  <si>
    <t>En una escala de 0 a 10 (en la cual 0 significa un problema leve y 10 significa un problema muy serio), indique qué tan graves cree usted que son los siguientes problemas en [ESTADO]: Deficiencias en la formación y profesionalización de los defensores de oficio en juzgados administrativos.</t>
  </si>
  <si>
    <t>LB_Q6_B4</t>
  </si>
  <si>
    <t>LB_Q6_B4_norm</t>
  </si>
  <si>
    <t>CC_Q3G</t>
  </si>
  <si>
    <t>CC_Q3G_norm</t>
  </si>
  <si>
    <t>¿Con qué frecuencia diría usted que, cuando acuden a un juzgado civil o mercantil a resolver un problema (conflicto), las personas en [ESTADO] reciben un servicio  deficiente por parte de gestores y abogados?</t>
  </si>
  <si>
    <t>CC_Q7G</t>
  </si>
  <si>
    <t>CC_Q7G_norm</t>
  </si>
  <si>
    <t>¿Con qué frecuencia diría usted que, cuando acuden a un juzgado familiar a resolver un problema (conflicto), las personas en [ESTADO] reciben un servicio deficiente por parte de gestores y abogados?</t>
  </si>
  <si>
    <t>CC_Q11G</t>
  </si>
  <si>
    <t>CC_Q11G_norm</t>
  </si>
  <si>
    <t>¿Con qué frecuencia diría usted que, cuando acuden a un juzgado administrativo a resolver un problema, las personas en [ESTADO] reciben un servicio  deficiente por parte de gestores y abogados?</t>
  </si>
  <si>
    <t>LB_Q2G</t>
  </si>
  <si>
    <t>LB_Q2G_norm</t>
  </si>
  <si>
    <t>¿Con qué frecuencia diría usted que, cuando acuden a la Junta Local de Conciliación y Arbitraje (o ante un Tribunal Laboral o un Centro de Conciliación) a resolver un problema, los trabajadores o empleadores en [ESTADO]:  reciben un servicio deficiente por parte de gestores y abogados?</t>
  </si>
  <si>
    <t>LB_Q3A</t>
  </si>
  <si>
    <t>LB_Q3A_norm</t>
  </si>
  <si>
    <t>¿Con qué frecuencia diría usted que, el personal de la Procuraduría de la Defensa del Trabajo en [ESTADO]: otorgan asesoría y representación de alta calidad a trabajadores y sindicatos ante las JCA/Tribunales Laborales/Centros de Conciliación?</t>
  </si>
  <si>
    <t>F7_3</t>
  </si>
  <si>
    <t>F7_3_1</t>
  </si>
  <si>
    <t>CC_Q14_C3</t>
  </si>
  <si>
    <t>CC_Q14_C3_norm</t>
  </si>
  <si>
    <t>En una escala de 0 a 10 (en la cual 0 significa un problema leve y 10 significa un problema muy serio), indique qué tan graves cree usted que son los siguientes problemas en [ESTADO]: Procedimientos complejos y costosos en sedes administrativas y juzgados.</t>
  </si>
  <si>
    <t>LB_Q6_C3</t>
  </si>
  <si>
    <t>LB_Q6_C3_norm</t>
  </si>
  <si>
    <t>CC_Q3E</t>
  </si>
  <si>
    <t>CC_Q3E_norm</t>
  </si>
  <si>
    <t>¿Con qué frecuencia diría usted que, cuando acuden a un juzgado civil o mercantil a resolver un problema (conflicto), las personas en [ESTADO] incurren en altos costos al tratar de resolver el problema (honorarios, impuestos, costos de registro, etc.)?</t>
  </si>
  <si>
    <t>CC_Q7E</t>
  </si>
  <si>
    <t>CC_Q7E_norm</t>
  </si>
  <si>
    <t>¿Con qué frecuencia diría usted que, cuando acuden a un juzgado familiar a resolver un problema (conflicto), las personas en [ESTADO] incurren en altos costos al tratar de resolver el problema (honorarios, impuestos, costos de registro, etc.)?</t>
  </si>
  <si>
    <t>LB_Q2E</t>
  </si>
  <si>
    <t>LB_Q2E_norm</t>
  </si>
  <si>
    <t>¿Con qué frecuencia diría usted que, cuando acuden a la Junta Local de Conciliación y Arbitraje (o ante un Tribunal Laboral o un Centro de Conciliación) a resolver un problema, los trabajadores o empleadores en [ESTADO]: incurren en altos costos al tratar de resolver el problema (honorarios, impuestos, costos de registro, etc.)?</t>
  </si>
  <si>
    <t>Q40D</t>
  </si>
  <si>
    <t>Q40D_norm</t>
  </si>
  <si>
    <t>¿Qué tan difícil fue juntar el dinero para cubrir esos gastos?</t>
  </si>
  <si>
    <t>7.3.2 Las personas pueden resolver sus problemas legales facilmente y sin procesos burocraticos</t>
  </si>
  <si>
    <t>F7_3_2</t>
  </si>
  <si>
    <t>CC_Q14_A5</t>
  </si>
  <si>
    <t>CC_Q14_A5_norm</t>
  </si>
  <si>
    <t>En una escala de 0 a 10 (en la cual 0 significa un problema leve y 10 significa un problema muy serio), indique qué tan graves cree usted que son los siguientes problemas en [ESTADO]: Marginación jurídica por falta de documentos (actas de nacimiento, títulos de propiedad, etc.).</t>
  </si>
  <si>
    <t>LB_Q6_A5</t>
  </si>
  <si>
    <t>LB_Q6_A5_norm</t>
  </si>
  <si>
    <t>CC_Q14_C4</t>
  </si>
  <si>
    <t>CC_Q14_C4_norm</t>
  </si>
  <si>
    <t>En una escala de 0 a 10 (en la cual 0 significa un problema leve y 10 significa un problema muy serio), indique qué tan graves cree usted que son los siguientes problemas en [ESTADO]: Procedimientos demasiado rígidos y formalizados, aun cuando se trata de asuntos menores.</t>
  </si>
  <si>
    <t>LB_Q6_C4</t>
  </si>
  <si>
    <t>LB_Q6_C4_norm</t>
  </si>
  <si>
    <t>CC_Q14_C6</t>
  </si>
  <si>
    <t>CC_Q14_C6_norm</t>
  </si>
  <si>
    <t>En una escala de 0 a 10 (en la cual 0 significa un problema leve y 10 significa un problema muy serio), indique qué tan graves cree usted que son los siguientes problemas en [ESTADO]: Falta de ventanillas únicas, páginas de internet, o de tecnologías de información que sistematicen los procesos</t>
  </si>
  <si>
    <t>LB_Q6_C6</t>
  </si>
  <si>
    <t>LB_Q6_C6_norm</t>
  </si>
  <si>
    <t>CC_Q14_C8</t>
  </si>
  <si>
    <t>CC_Q14_C8_norm</t>
  </si>
  <si>
    <t>En una escala de 0 a 10 (en la cual 0 significa un problema leve y 10 significa un problema muy serio), indique qué tan graves cree usted que son los siguientes problemas en [ESTADO]: Falta de procedimientos estandarizados para resolver conflictos vecinales</t>
  </si>
  <si>
    <t>LB_Q6_C8</t>
  </si>
  <si>
    <t>LB_Q6_C8_norm</t>
  </si>
  <si>
    <t>CC_Q14_C9</t>
  </si>
  <si>
    <t>CC_Q14_C9_norm</t>
  </si>
  <si>
    <t>En una escala de 0 a 10 (en la cual 0 significa un problema leve y 10 significa un problema muy serio), indique qué tan graves cree usted que son los siguientes problemas en [ESTADO]: Falta de mecanismos para la promoción de acciones colectivas</t>
  </si>
  <si>
    <t>LB_Q6_C9</t>
  </si>
  <si>
    <t>LB_Q6_C9_norm</t>
  </si>
  <si>
    <t>CC_Q14_D5</t>
  </si>
  <si>
    <t>CC_Q14_D5_norm</t>
  </si>
  <si>
    <t>En una escala de 0 a 10 (en la cual 0 significa un problema leve y 10 significa un problema muy serio), indique qué tan graves cree usted que son los siguientes problemas en [ESTADO]: Normas mal diseñadas que generan altos costos de cumplimiento</t>
  </si>
  <si>
    <t>LB_Q6_D6</t>
  </si>
  <si>
    <t>LB_Q6_D6_norm</t>
  </si>
  <si>
    <t>LB_Q2A</t>
  </si>
  <si>
    <t>LB_Q2A_norm</t>
  </si>
  <si>
    <t>¿Con qué frecuencia diría usted que, cuando acuden a la Junta Local de Conciliación y Arbitraje (o ante un Tribunal Laboral o un Centro de Conciliación) a resolver un problema, los trabajadores o empleadores en [ESTADO]: enfrentan dificultades por la falta de información acerca de los procedimientos y tiempos de tramitación?</t>
  </si>
  <si>
    <t>CC_Q3B</t>
  </si>
  <si>
    <t>CC_Q3B_norm</t>
  </si>
  <si>
    <t>¿Con qué frecuencia diría usted que, cuando acuden a un juzgado civil o mercantil a resolver un problema (conflicto), las personas en [ESTADO] enfrentan dificultades por la cantidad de requerimientos y procedimientos burocráticos?</t>
  </si>
  <si>
    <t>CC_Q7B</t>
  </si>
  <si>
    <t>CC_Q7B_norm</t>
  </si>
  <si>
    <t>¿Con qué frecuencia diría usted que, cuando acuden a un juzgado familiar a resolver un problema (conflicto), las personas en [ESTADO] enfrentan dificultades por la cantidad de requerimientos y procedimientos burocráticos?</t>
  </si>
  <si>
    <t>CC_Q11B</t>
  </si>
  <si>
    <t>CC_Q11B_norm</t>
  </si>
  <si>
    <t>¿Con qué frecuencia diría usted que, cuando acuden a un juzgado administrativo a resolver un problema, las personas en [ESTADO] enfrentan dificultades por la cantidad de requerimientos y procedimientos burocráticos?</t>
  </si>
  <si>
    <t>LB_Q2B</t>
  </si>
  <si>
    <t>LB_Q2B_norm</t>
  </si>
  <si>
    <t>¿Con qué frecuencia diría usted que, cuando acuden a la Junta Local de Conciliación y Arbitraje (o ante un Tribunal Laboral o un Centro de Conciliación) a resolver un problema, los trabajadores o empleadores en [ESTADO]: enfrentan dificultades por la cantidad de requerimientos y procedimientos burocráticos?</t>
  </si>
  <si>
    <t>CC_Q3C</t>
  </si>
  <si>
    <t>CC_Q3C_norm</t>
  </si>
  <si>
    <t>¿Con qué frecuencia diría usted que, cuando acuden a un juzgado civil o mercantil a resolver un problema (conflicto), las personas en [ESTADO] enfrentan dificultades por los plazos  procesales y los horarios poco flexibles?</t>
  </si>
  <si>
    <t>CC_Q7C</t>
  </si>
  <si>
    <t>CC_Q7C_norm</t>
  </si>
  <si>
    <t>¿Con qué frecuencia diría usted que, cuando acuden a un juzgado familiar a resolver un problema (conflicto), las personas en [ESTADO] enfrentan dificultades por los plazos  procesales y los horarios poco flexibles?</t>
  </si>
  <si>
    <t>¿Con qué frecuencia diría usted que, cuando acuden a un juzgado administrativo a resolver un problema, las personas en [ESTADO] enfrentan dificultades por los plazos  procesales y los horarios poco flexibles?</t>
  </si>
  <si>
    <t>LB_Q2C</t>
  </si>
  <si>
    <t>LB_Q2C_norm</t>
  </si>
  <si>
    <t>¿Con qué frecuencia diría usted que, cuando acuden a la Junta Local de Conciliación y Arbitraje (o ante un Tribunal Laboral o un Centro de Conciliación) a resolver un problema, los trabajadores o empleadores en [ESTADO]: enfrentan dificultades por los plazos procesales y los horarios poco flexibles?</t>
  </si>
  <si>
    <t>CC_Q3F</t>
  </si>
  <si>
    <t>CC_Q3F_norm</t>
  </si>
  <si>
    <t>¿Con qué frecuencia diría usted que, cuando acuden a un juzgado civil o mercantil a resolver un problema (conflicto), las personas en [ESTADO] enfrentan procesos poco flexibles aun cuando se trata de asuntos menores o de menor cuantía?</t>
  </si>
  <si>
    <t>CC_Q7F</t>
  </si>
  <si>
    <t>CC_Q7F_norm</t>
  </si>
  <si>
    <t>¿Con qué frecuencia diría usted que, cuando acuden a un juzgado familiar a resolver un problema (conflicto), las personas en [ESTADO] enfrentan procesos poco flexibles aun cuando se trata de asuntos menores?</t>
  </si>
  <si>
    <t>CC_Q11F</t>
  </si>
  <si>
    <t>CC_Q11F_norm</t>
  </si>
  <si>
    <t>¿Con qué frecuencia diría usted que, cuando acuden a un juzgado administrativo a resolver un problema, las personas en [ESTADO] enfrentan procesos poco flexibles aun cuando se trata de asuntos menores?</t>
  </si>
  <si>
    <t>LB_Q2F</t>
  </si>
  <si>
    <t>LB_Q2F_norm</t>
  </si>
  <si>
    <t>¿Con qué frecuencia diría usted que, cuando acuden a la Junta Local de Conciliación y Arbitraje (o ante un Tribunal Laboral o un Centro de Conciliación) a resolver un problema, los trabajadores o empleadores en [ESTADO]: enfrentan procesos poco flexibles aun cuando se trata de asuntos menores?</t>
  </si>
  <si>
    <t>LB_Q6_C7</t>
  </si>
  <si>
    <t>LB_Q6_C7_norm</t>
  </si>
  <si>
    <t xml:space="preserve"> En una escala de 0 a 10 (en la cual 0 significa un problema leve y 10 significa un problema muy serio), indique qué tan graves cree usted que son los siguientes problemas en [ESTADO]: Falta de conciliación con oralidad efectiva.</t>
  </si>
  <si>
    <t>CC_Q14_C7</t>
  </si>
  <si>
    <t>CC_Q14_C7_norm</t>
  </si>
  <si>
    <t>En una escala de 0 a 10 (en la cual 0 significa un problema leve y 10 significa un problema muy serio), indique qué tan graves cree usted que son los siguientes problemas en [ESTADO]: Falta de oralidad en los juicios familiares, civiles, mercantiles y administrativos</t>
  </si>
  <si>
    <t>F7_4</t>
  </si>
  <si>
    <t>F7_4_1</t>
  </si>
  <si>
    <t>All_Q38_norm</t>
  </si>
  <si>
    <t>All_Q39_norm</t>
  </si>
  <si>
    <t>All_Q40_norm</t>
  </si>
  <si>
    <t>All_Q41_norm</t>
  </si>
  <si>
    <t>En una escala de 0 a 10 (en la cual 0 significa un problema leve y 10 significa un problema muy serio), indique qué tan graves cree usted que son los siguientes problemas en [ESTADO]: Dificultades de acceso para grupos vulnerables (indígenas, trabajadoras domésticas, etc.).</t>
  </si>
  <si>
    <t>All_Q42_norm</t>
  </si>
  <si>
    <t>En una escala de 0 a 10 (en la cual 0 significa un problema leve y 10 significa un problema muy serio), indique qué tan graves cree usted que son los siguientes problemas en [ESTADO]: Falta de intérpretes en casos en que las personas solo hablen un idioma indígena</t>
  </si>
  <si>
    <t>All_Q43_norm</t>
  </si>
  <si>
    <t>All_Q44_norm</t>
  </si>
  <si>
    <t>All_Q45_norm</t>
  </si>
  <si>
    <t>All_Q46_norm</t>
  </si>
  <si>
    <t>All_Q47_norm</t>
  </si>
  <si>
    <t>All_Q48_norm</t>
  </si>
  <si>
    <t>All_Q49_norm</t>
  </si>
  <si>
    <t>F7_4_2</t>
  </si>
  <si>
    <t>7.4.2.A. Ausencia de sobornos en la tramitacion de casos y procedimientos judiciales, en el otorgamiento de plazas, o para favorecer a alguna de las partes</t>
  </si>
  <si>
    <t>F7_4_2_A</t>
  </si>
  <si>
    <t>7.4.2.B. Las personas perciben que los funcionarios del poder judicial del estado no incurren en actos de corrupcion.</t>
  </si>
  <si>
    <t>F7_4_2_B</t>
  </si>
  <si>
    <t>F7_4_3</t>
  </si>
  <si>
    <t>F7_5</t>
  </si>
  <si>
    <t>CC_Q14_B5</t>
  </si>
  <si>
    <t>LB_Q6_B5</t>
  </si>
  <si>
    <t>CC_Q14_B5_norm</t>
  </si>
  <si>
    <t>En una escala de 0 a 10 (en la cual 0 significa un problema leve y 10 significa un problema muy serio), indique qué tan graves cree usted que son los siguientes problemas en [ESTADO]: Deficiencias en la formación y profesionalización de mediadores y jueces.</t>
  </si>
  <si>
    <t>LB_Q6_B5_norm</t>
  </si>
  <si>
    <t>CC_Q14_C11</t>
  </si>
  <si>
    <t>CC_Q14_C11_norm</t>
  </si>
  <si>
    <t>En una escala de 0 a 10 (en la cual 0 significa un problema leve y 10 significa un problema muy serio), indique qué tan graves cree usted que son los siguientes problemas en [ESTADO]: Resoluciones judiciales de baja calidad</t>
  </si>
  <si>
    <t>LB_Q6_C11</t>
  </si>
  <si>
    <t>LB_Q6_C11_norm</t>
  </si>
  <si>
    <t>CC_Q4C</t>
  </si>
  <si>
    <t>CC_Q4C_norm</t>
  </si>
  <si>
    <t>CC_Q8C</t>
  </si>
  <si>
    <t>CC_Q8C_norm</t>
  </si>
  <si>
    <t>¿Con qué frecuencia diría usted que, en los juzgados familiares en [ESTADO] los jueces utilizan un lenguaje de fácil compresión para la mayoría de las personas?</t>
  </si>
  <si>
    <t>CC_Q12C</t>
  </si>
  <si>
    <t>CC_Q12C_norm</t>
  </si>
  <si>
    <t>LB_Q4C</t>
  </si>
  <si>
    <t>LB_Q4C_norm</t>
  </si>
  <si>
    <t>¿Con qué frecuencia diría usted que, los representantes de las Juntas locales de Conciliación y Arbitraje (Tribunales Laborales o Centros de Conciliación en [ESTADO]: utilizan un lenguaje de fácil compresión para la mayoría de las personas?</t>
  </si>
  <si>
    <t>CC_Q4A</t>
  </si>
  <si>
    <t>CC_Q4A_norm</t>
  </si>
  <si>
    <t>CC_Q8A</t>
  </si>
  <si>
    <t>CC_Q8A_norm</t>
  </si>
  <si>
    <t>¿Con qué frecuencia diría usted que, en los juzgados familiares en [ESTADO] los jueces evalúan adecuadamente las circunstancias de cada caso y la evidencia presentada?</t>
  </si>
  <si>
    <t>CC_Q12A</t>
  </si>
  <si>
    <t>CC_Q12A_norm</t>
  </si>
  <si>
    <t>LB_Q4A</t>
  </si>
  <si>
    <t>LB_Q4A_norm</t>
  </si>
  <si>
    <t>¿Con qué frecuencia diría usted que, los representantes de las Juntas locales de Conciliación y Arbitraje (Tribunales Laborales o Centros de Conciliación en [ESTADO]: evalúan adecuadamente las circunstancias de cada caso y la evidencia presentada?</t>
  </si>
  <si>
    <t>CC_Q3H</t>
  </si>
  <si>
    <t>CC_Q3H_norm</t>
  </si>
  <si>
    <t xml:space="preserve">¿Con qué frecuencia diría usted que, cuando acuden a un juzgado civil o mercantil a resolver un problema (conflicto), las personas en [ESTADO] obtienen una solución que resuelve el problema? </t>
  </si>
  <si>
    <t>CC_Q7H</t>
  </si>
  <si>
    <t>CC_Q7H_norm</t>
  </si>
  <si>
    <t xml:space="preserve">¿Con qué frecuencia diría usted que, cuando acuden a un juzgado familiar a resolver un problema (conflicto), las personas en [ESTADO] obtienen una solución que resuelve el problema? </t>
  </si>
  <si>
    <t xml:space="preserve">¿Con qué frecuencia diría usted que, cuando acuden a un juzgado administrativo a resolver un problema, las personas en [ESTADO] obtienen una solución que resuelve el problema? </t>
  </si>
  <si>
    <t>LB_Q2H</t>
  </si>
  <si>
    <t>LB_Q2H_norm</t>
  </si>
  <si>
    <t xml:space="preserve">¿Con qué frecuencia diría usted que, cuando acuden a la Junta Local de Conciliación y Arbitraje (o ante un Tribunal Laboral o un Centro de Conciliación) a resolver un problema, los trabajadores o empleadores en [ESTADO]: obtienen una solución que resuelve el problema? </t>
  </si>
  <si>
    <t>F7_6</t>
  </si>
  <si>
    <t>CC_Q14_C1</t>
  </si>
  <si>
    <t>CC_Q14_C1_norm</t>
  </si>
  <si>
    <t>En una escala de 0 a 10 (en la cual 0 significa un problema leve y 10 significa un problema muy serio), indique qué tan graves cree usted que son los siguientes problemas en [ESTADO]: Congestión, lentitud y rezagos durante la tramitación y resolución de casos en sedes administrativas y juzgados.</t>
  </si>
  <si>
    <t>LB_Q6_C1</t>
  </si>
  <si>
    <t>LB_Q6_C1_norm</t>
  </si>
  <si>
    <t>CC_Q14_C5</t>
  </si>
  <si>
    <t>CC_Q14_C5_norm</t>
  </si>
  <si>
    <t>En una escala de 0 a 10 (en la cual 0 significa un problema leve y 10 significa un problema muy serio), indique qué tan graves cree usted que son los siguientes problemas en [ESTADO]: Multiplicidad de instancias no jurisdiccionales en materia laboral y administrativa.</t>
  </si>
  <si>
    <t>LB_Q6_C5</t>
  </si>
  <si>
    <t>LB_Q6_C5_norm</t>
  </si>
  <si>
    <t>CC_Q3D</t>
  </si>
  <si>
    <t>CC_Q3D_norm</t>
  </si>
  <si>
    <t>¿Con qué frecuencia diría usted que, cuando acuden a un juzgado civil o mercantil a resolver un problema (conflicto), las personas en [ESTADO] enfrentan retrasos durante la tramitación y resolución del problema?</t>
  </si>
  <si>
    <t>CC_Q7D</t>
  </si>
  <si>
    <t>CC_Q7D_norm</t>
  </si>
  <si>
    <t>¿Con qué frecuencia diría usted que, cuando acuden a un juzgado familiar a resolver un problema (conflicto), las personas en [ESTADO] enfrentan retrasos durante la tramitación y resolución del problema?</t>
  </si>
  <si>
    <t>LB_Q2D</t>
  </si>
  <si>
    <t>LB_Q2D_norm</t>
  </si>
  <si>
    <t>¿Con qué frecuencia diría usted que, cuando acuden a la Junta Local de Conciliación y Arbitraje (o ante un Tribunal Laboral o un Centro de Conciliación) a resolver un problema, los trabajadores o empleadores en [ESTADO]: enfrentan retrasos durante la tramitación y resolución del problema?</t>
  </si>
  <si>
    <t>CC_Q5A</t>
  </si>
  <si>
    <t>CC_Q5A_norm</t>
  </si>
  <si>
    <t>Pensando en los casos en materia civil o mercantil en los cuales usted trabajó durante el último año, ¿cuánto tiempo diría que tardan sus clientes, en promedio, en recibir una resolución por parte de un juzgado, desde el momento en que el caso se archiva?</t>
  </si>
  <si>
    <t>CC_Q9A</t>
  </si>
  <si>
    <t>CC_Q9A_norm</t>
  </si>
  <si>
    <t>Pensando en los casos en materia familiar en los cuales usted trabajó durante el último año, ¿cuánto tiempo diría que tardan sus clientes, en promedio, en recibir una resolución por parte de un juzgado, desde el momento en que el caso se archiva?</t>
  </si>
  <si>
    <t>LB_Q5A</t>
  </si>
  <si>
    <t>LB_Q5A_norm</t>
  </si>
  <si>
    <t>Pensando en los casos en los cuales usted trabajó durante el último año, ¿cuánto tiempo diría que tardan sus clientes, en promedio, en recibir una resolución o un laudo arbitral por parte de la Junta Local de Conciliación y Arbitraje/Tribunal Laboral, desde el momento en que el caso se archiva?</t>
  </si>
  <si>
    <t>F7_7</t>
  </si>
  <si>
    <t>CC_Q14_C12</t>
  </si>
  <si>
    <t>CC_Q14_C12_norm</t>
  </si>
  <si>
    <t>En una escala de 0 a 10 (en la cual 0 significa un problema leve y 10 significa un problema muy serio), indique qué tan graves cree usted que son los siguientes problemas en [ESTADO]: Mecanismos poco eficaces para garantizar la ejecución de las resoluciones judiciales y administrativas</t>
  </si>
  <si>
    <t>LB_Q6_C12</t>
  </si>
  <si>
    <t>LB_Q6_C12_norm</t>
  </si>
  <si>
    <t>CC_Q3I</t>
  </si>
  <si>
    <t>CC_Q3I_norm</t>
  </si>
  <si>
    <t>¿Con qué frecuencia diría usted que, cuando acuden a un juzgado civil o mercantil a resolver un problema (conflicto), las personas en [ESTADO] enfrentan dificultades o retrasos al tratar de ejecutar la sentencia del juez?</t>
  </si>
  <si>
    <t>CC_Q7I</t>
  </si>
  <si>
    <t>CC_Q7I_norm</t>
  </si>
  <si>
    <t>¿Con qué frecuencia diría usted que, cuando acuden a un juzgado familiar a resolver un problema (conflicto), las personas en [ESTADO] enfrentan dificultades o retrasos al tratar de ejecutar la sentencia del juez?</t>
  </si>
  <si>
    <t>LB_Q2I</t>
  </si>
  <si>
    <t>LB_Q2I_norm</t>
  </si>
  <si>
    <t>¿Con qué frecuencia diría usted que, cuando acuden a la Junta Local de Conciliación y Arbitraje (o ante un Tribunal Laboral o un Centro de Conciliación) a resolver un problema, los trabajadores o empleadores en [ESTADO]: enfrentan dificultades o retrasos al tratar de ejecutar los laudos o las decisiones de las juntas o tribunales?</t>
  </si>
  <si>
    <t>CC_Q5B</t>
  </si>
  <si>
    <t>CC_Q5B_norm</t>
  </si>
  <si>
    <t>Pensando en los casos en materia civil o mercantil en los cuales usted trabajó durante el último año, ¿cuánto tiempo diría que tardan sus clientes, en promedio, en ejecutar una resolución judicial?</t>
  </si>
  <si>
    <t>CC_Q9B</t>
  </si>
  <si>
    <t>CC_Q9B_norm</t>
  </si>
  <si>
    <t>Pensando en los casos en materia familiar en los cuales usted trabajó durante el último año, ¿cuánto tiempo diría que tardan sus clientes, en promedio, en ejecutar una resolución judicial?</t>
  </si>
  <si>
    <t>LB_Q5B</t>
  </si>
  <si>
    <t>LB_Q5B_norm</t>
  </si>
  <si>
    <t>Pensando en los casos en los cuales usted trabajó durante el último año, ¿cuánto tiempo diría que tardan sus clientes, en promedio, en ejecutar una resolución judicial o un laudo arbitral y recibir la compensación correspondiente?</t>
  </si>
  <si>
    <t>F7_8</t>
  </si>
  <si>
    <t>CC_Q14_C10</t>
  </si>
  <si>
    <t>CC_Q14_C10_norm</t>
  </si>
  <si>
    <t>En una escala de 0 a 10 (en la cual 0 significa un problema leve y 10 significa un problema muy serio), indique qué tan graves cree usted que son los siguientes problemas en [ESTADO]: Falta de uso de Mecanismos Alternativos de Solución de Conflictos (MASC).</t>
  </si>
  <si>
    <t>LB_Q6_C10</t>
  </si>
  <si>
    <t>LB_Q6_C10_norm</t>
  </si>
  <si>
    <t>CC_Q5C</t>
  </si>
  <si>
    <t>CC_Q5C_norm</t>
  </si>
  <si>
    <t>Pensando en los casos en materia civil o mercantil en los cuales usted trabajó durante el último año, ¿cuánto tiempo diría que tardan sus clientes, en promedio, en alcanzar un acuerdo si utilizan algún Mecanismo Alternativos de Solución de Conflictos?</t>
  </si>
  <si>
    <t>CC_Q9C</t>
  </si>
  <si>
    <t>CC_Q9C_norm</t>
  </si>
  <si>
    <t>Pensando en los casos en materia familiar en los cuales usted trabajó durante el último año, ¿cuánto tiempo diría que tardan sus clientes, en promedio, en alcanzar un acuerdo si utilizan algún Mecanismo Alternativos de Solución de Conflictos?</t>
  </si>
  <si>
    <t>LB_Q5C</t>
  </si>
  <si>
    <t>LB_Q5C_norm</t>
  </si>
  <si>
    <t>Pensando en los casos en los cuales usted trabajó durante el último año, ¿cuánto tiempo diría que tardan sus clientes, en promedio, en alcanzar un acuerdo cuando utilizan algún Mecanismo Alternativo de Solución de Conflictos, mediación, o un mecanismo de negociación pre-contenciosa?</t>
  </si>
  <si>
    <t>CC_Q5D</t>
  </si>
  <si>
    <t>CC_Q5D_norm</t>
  </si>
  <si>
    <t>Pensando en los casos en materia civil o mercantil en los cuales usted trabajó durante el último año, ¿cuánto tiempo diría que tardan sus clientes, en promedio, en ejecutar un acuerdo alcanzado por el Mecanismo Alternativos de Solución de Conflictos?</t>
  </si>
  <si>
    <t>CC_Q9D</t>
  </si>
  <si>
    <t>CC_Q9D_norm</t>
  </si>
  <si>
    <t>Pensando en los casos en materia familiar en los cuales usted trabajó durante el último año, ¿cuánto tiempo diría que tardan sus clientes, en promedio, en ejecutar un acuerdo alcanzado por el Mecanismo Alternativos de Solución de Conflictos?</t>
  </si>
  <si>
    <t>LB_Q5D</t>
  </si>
  <si>
    <t>LB_Q5D_norm</t>
  </si>
  <si>
    <t>Pensando en los casos en los cuales usted trabajó durante el último año, ¿cuánto tiempo diría que tardan sus clientes, en promedio, en ejecutar un acuerdo alcanzado por algún Mecanismo Alternativo de Solución de Conflictos, mediación, o por un mecanismo de negociación pre-contenciosa y recibir la compensación correspondiente?</t>
  </si>
  <si>
    <t>CC_Q2E</t>
  </si>
  <si>
    <t>CC_Q2E_norm</t>
  </si>
  <si>
    <t>¿Con qué frecuencia diría usted que, cuando enfrentan un problema (o conflicto) civil o mercantil, las personas en [ESTADO] utilizan algún mediador o mecanismo alternativo para resolver el problema?</t>
  </si>
  <si>
    <t>CC_Q6E</t>
  </si>
  <si>
    <t>CC_Q6E_norm</t>
  </si>
  <si>
    <t>¿Con qué frecuencia diría usted que, cuando enfrentan un problema (o conflicto) familiar, tal como una separación, custodia, o violencia doméstica, las personas en [ESTADO] utilizan algún mediador o mecanismo alternativo para resolver el problema?</t>
  </si>
  <si>
    <t>F8</t>
  </si>
  <si>
    <t>F8_1</t>
  </si>
  <si>
    <t>F8_1_1</t>
  </si>
  <si>
    <t>CJ_Q2D</t>
  </si>
  <si>
    <t>CJ_Q2D_norm</t>
  </si>
  <si>
    <t>¿Con qué frecuencia diría usted que, en [ESTADO]: los Ministerios Públicos realizan investigaciones serias y apegadas a la ley?</t>
  </si>
  <si>
    <t>CJ_Q5A</t>
  </si>
  <si>
    <t>CJ_Q5A_norm</t>
  </si>
  <si>
    <t>¿Con qué frecuencia diría usted que, en la práctica, la policía o los agentes del Ministerio Público en [ESTADO]: desincentivan las denuncias de las víctimas y ponen obstáculos al recibirlas o al iniciar las investigaciones?</t>
  </si>
  <si>
    <t>CJ_Q5B</t>
  </si>
  <si>
    <t>CJ_Q5B_norm</t>
  </si>
  <si>
    <t>¿Con qué frecuencia diría usted que, en la práctica, la policía o los agentes del Ministerio Público en [ESTADO]: se limitan a recibir las denuncias, sin intención de desarrollar investigaciones o de resolver los casos?</t>
  </si>
  <si>
    <t>CJ_Q7G</t>
  </si>
  <si>
    <t>CJ_Q7G_norm</t>
  </si>
  <si>
    <t>¿Con qué frecuencia diría usted que, en la práctica, en [ESTADO]: las autoridades respetan la cadena de custodia y aseguran la evidencia correctamente?</t>
  </si>
  <si>
    <t>CJ_Q11J</t>
  </si>
  <si>
    <t>CJ_Q11J_norm</t>
  </si>
  <si>
    <t>¿Con qué frecuencia diría usted que, en la práctica, en [ESTADO]: el Ministerio Público prepara sus casos seriamente y utiliza pruebas y argumentos sólidos para sustentarlos?</t>
  </si>
  <si>
    <t>CJ_Q15A</t>
  </si>
  <si>
    <t>CJ_Q15A_norm</t>
  </si>
  <si>
    <t>En una escala de 0 a 10 (en la cual 0 significa un problema leve y 10 significa un problema muy serio), indique qué tan graves cree usted que son los siguientes problemas en [ESTADO]: Falta de personal suficiente para llevar a cabo las investigaciones.</t>
  </si>
  <si>
    <t>CJ_Q15C</t>
  </si>
  <si>
    <t>CJ_Q15C_norm</t>
  </si>
  <si>
    <t>En una escala de 0 a 10 (en la cual 0 significa un problema leve y 10 significa un problema muy serio), indique qué tan graves cree usted que son los siguientes problemas en [ESTADO]: Falta de formación y preparación de los agentes en investigación criminal.</t>
  </si>
  <si>
    <t>CJ_Q15D</t>
  </si>
  <si>
    <t>CJ_Q15D_norm</t>
  </si>
  <si>
    <t>En una escala de 0 a 10 (en la cual 0 significa un problema leve y 10 significa un problema muy serio), indique qué tan graves cree usted que son los siguientes problemas en [ESTADO]: Falta de formación y preparación de los agentes en derechos humanos.</t>
  </si>
  <si>
    <t>CJ_Q15E</t>
  </si>
  <si>
    <t>CJ_Q15E_norm</t>
  </si>
  <si>
    <t>En una escala de 0 a 10 (en la cual 0 significa un problema leve y 10 significa un problema muy serio), indique qué tan graves cree usted que son los siguientes problemas en [ESTADO]: Bajos salarios y condiciones laborales pobres.</t>
  </si>
  <si>
    <t>CJ_Q15F</t>
  </si>
  <si>
    <t>CJ_Q15F_norm</t>
  </si>
  <si>
    <t>En una escala de 0 a 10 (en la cual 0 significa un problema leve y 10 significa un problema muy serio), indique qué tan graves cree usted que son los siguientes problemas en [ESTADO]: Falta de procedimientos proactivos de investigación y de sistemas de inteligencia.</t>
  </si>
  <si>
    <t>CJ_Q15G</t>
  </si>
  <si>
    <t>CJ_Q15G_norm</t>
  </si>
  <si>
    <t>En una escala de 0 a 10 (en la cual 0 significa un problema leve y 10 significa un problema muy serio), indique qué tan graves cree usted que son los siguientes problemas en [ESTADO]: Deficiencias en los procesos de recolección de información y análisis de evidencia.</t>
  </si>
  <si>
    <t>CJ_Q15H</t>
  </si>
  <si>
    <t>CJ_Q15H_norm</t>
  </si>
  <si>
    <t>En una escala de 0 a 10 (en la cual 0 significa un problema leve y 10 significa un problema muy serio), indique qué tan graves cree usted que son los siguientes problemas en [ESTADO]: Deficiencias en el análisis de patrones sistémicos de delitos.</t>
  </si>
  <si>
    <t>CJ_Q15I</t>
  </si>
  <si>
    <t>CJ_Q15I_norm</t>
  </si>
  <si>
    <t>En una escala de 0 a 10 (en la cual 0 significa un problema leve y 10 significa un problema muy serio), indique qué tan graves cree usted que son los siguientes problemas en [ESTADO]: Deficiencias en los procesos de intercambio de información entre autoridades</t>
  </si>
  <si>
    <t>CJ_Q15J</t>
  </si>
  <si>
    <t>CJ_Q15J_norm</t>
  </si>
  <si>
    <t>En una escala de 0 a 10 (en la cual 0 significa un problema leve y 10 significa un problema muy serio), indique qué tan graves cree usted que son los siguientes problemas en [ESTADO]: Falta de recursos, equipo y tecnología.</t>
  </si>
  <si>
    <t>CJ_Q16A</t>
  </si>
  <si>
    <t>CJ_Q16A_norm</t>
  </si>
  <si>
    <t>En una escala de 0 a 10 (en la cual 0 significa un problema leve y 10 significa un problema muy serio), indique qué tan graves cree usted que son los siguientes problemas en [ESTADO]: Falta de personal suficiente para darle seguimiento a los casos</t>
  </si>
  <si>
    <t>CJ_Q16C</t>
  </si>
  <si>
    <t>CJ_Q16C_norm</t>
  </si>
  <si>
    <t>En una escala de 0 a 10 (en la cual 0 significa un problema leve y 10 significa un problema muy serio), indique qué tan graves cree usted que son los siguientes problemas en [ESTADO]: Falta de formación y preparación de los agentes del MP</t>
  </si>
  <si>
    <t>CJ_Q16D</t>
  </si>
  <si>
    <t>CJ_Q16D_norm</t>
  </si>
  <si>
    <t>En una escala de 0 a 10 (en la cual 0 significa un problema leve y 10 significa un problema muy serio), indique qué tan graves cree usted que son los siguientes problemas en [ESTADO]: Bajos salarios y condiciones laborales pobres de los empleados del MP.</t>
  </si>
  <si>
    <t>CJ_Q16E</t>
  </si>
  <si>
    <t>CJ_Q16E_norm</t>
  </si>
  <si>
    <t>CJ_Q16F</t>
  </si>
  <si>
    <t>CJ_Q16F_norm</t>
  </si>
  <si>
    <t>En una escala de 0 a 10 (en la cual 0 significa un problema leve y 10 significa un problema muy serio), indique qué tan graves cree usted que son los siguientes problemas en [ESTADO]: Falta de capacidad de los agentes del MP para aportar pruebas sólidas y argumentar jurídicamente.</t>
  </si>
  <si>
    <t>Q23E_G2</t>
  </si>
  <si>
    <t>Q23E_G2_norm</t>
  </si>
  <si>
    <t>¿con qué frecuencia usted diría que los Ministerios Públicos de [ESTADO] realizan investigaciones serias y apegadas a la ley para encontrar a los delincuentes?</t>
  </si>
  <si>
    <t>F8_1_2</t>
  </si>
  <si>
    <t>CN</t>
  </si>
  <si>
    <t>ENVIPE - Cifra Negra</t>
  </si>
  <si>
    <t>DS</t>
  </si>
  <si>
    <t>ENVIPE - ¿Qué sucedió con la averiguación previa/carpeta de investigación?</t>
  </si>
  <si>
    <t>F8_2</t>
  </si>
  <si>
    <t>F8_2_1</t>
  </si>
  <si>
    <t>CJ_Q1B</t>
  </si>
  <si>
    <t>CJ_Q1B_norm</t>
  </si>
  <si>
    <t>¿Con qué frecuencia diría usted que, en [ESTADO] el sistema penal: resuelve los casos de manera rápida y eficiente?</t>
  </si>
  <si>
    <t>CJ_Q13A</t>
  </si>
  <si>
    <t>CJ_Q13A_norm</t>
  </si>
  <si>
    <t>Tomando en cuenta su experiencia durante el último año, ¿cuánto tardan los jueces en [ESTADO] en emitir una sentencia, de juicio oral o abreviado, en caso de: un homicidio?</t>
  </si>
  <si>
    <t>CJ_Q13B</t>
  </si>
  <si>
    <t>CJ_Q13B_norm</t>
  </si>
  <si>
    <t>Tomando en cuenta su experiencia durante el último año, ¿cuánto tardan los jueces en [ESTADO] en emitir una sentencia, de juicio oral o abreviado, en caso de: un robo con violencia?</t>
  </si>
  <si>
    <t>CJ_Q18B</t>
  </si>
  <si>
    <t>CJ_Q18B_norm</t>
  </si>
  <si>
    <t>En una escala de 0 a 10 (en la cual 0 significa un problema leve y 10 significa un problema muy serio), indique qué tan graves cree usted que son los siguientes problemas en [ESTADO]: Congestión y rezago de las causas penales (los casos tardan mucho).</t>
  </si>
  <si>
    <t>CJ_Q18C</t>
  </si>
  <si>
    <t>CJ_Q18C_norm</t>
  </si>
  <si>
    <t>En una escala de 0 a 10 (en la cual 0 significa un problema leve y 10 significa un problema muy serio), indique qué tan graves cree usted que son los siguientes problemas en [ESTADO]: Uso abusivo de apelaciones.</t>
  </si>
  <si>
    <t>Q45B_G1</t>
  </si>
  <si>
    <t>Q45B_G1_norm</t>
  </si>
  <si>
    <t>Qué tanta confianza tiene en que el sistema de justicia penal de [ESTADO]: Resuelve los casos de manera pronta y eficiente</t>
  </si>
  <si>
    <t>F8_2_2</t>
  </si>
  <si>
    <t>CJ_Q1A</t>
  </si>
  <si>
    <t>CJ_Q1A_norm</t>
  </si>
  <si>
    <t>¿Con qué frecuencia diría usted que, en [ESTADO] el sistema penal: sanciona efectivamente a quienes cometen un delito?</t>
  </si>
  <si>
    <t>CJ_Q4D</t>
  </si>
  <si>
    <t>CJ_Q4D_norm</t>
  </si>
  <si>
    <t>¿Con qué frecuencia diría usted que, en la práctica, en [ESTADO], las víctimas del delito: reciben la reparación efectiva del daño, cuando ésta procede?</t>
  </si>
  <si>
    <t>CJ_Q4I</t>
  </si>
  <si>
    <t>CJ_Q4I_norm</t>
  </si>
  <si>
    <t>¿Con qué frecuencia diría usted que, en la práctica, en [ESTADO], las víctimas del delito: reciben justicia?</t>
  </si>
  <si>
    <t>Qué tanta confianza tiene en que el sistema de justicia penal de [ESTADO]: Es efectivo en aplicar la ley a quienes cometen delitos</t>
  </si>
  <si>
    <t>F8_3</t>
  </si>
  <si>
    <t>CJ_Q1D</t>
  </si>
  <si>
    <t>CJ_Q1D_norm</t>
  </si>
  <si>
    <t>¿Con qué frecuencia diría usted que, en [ESTADO] el sistema penal: respeta los derechos de las víctimas?</t>
  </si>
  <si>
    <t>CJ_Q4A</t>
  </si>
  <si>
    <t>CJ_Q4A_norm</t>
  </si>
  <si>
    <t>¿Con qué frecuencia diría usted que, en la práctica, en [ESTADO], las víctimas del delito: reciben atención rápida y un trato amable cuando acuden al Ministerio Público a denunciar un delito?</t>
  </si>
  <si>
    <t>CJ_Q4B</t>
  </si>
  <si>
    <t>CJ_Q4B_norm</t>
  </si>
  <si>
    <t>¿Con qué frecuencia diría usted que, en la práctica, en [ESTADO], las víctimas del delito: reciben atención médica y psicológica de forma eficaz y oportuna?</t>
  </si>
  <si>
    <t>CJ_Q4C</t>
  </si>
  <si>
    <t>CJ_Q4C_norm</t>
  </si>
  <si>
    <t>¿Con qué frecuencia diría usted que, en la práctica, en [ESTADO], las víctimas del delito: reciben asesoría jurídica efectiva y gratuita?</t>
  </si>
  <si>
    <t>CJ_Q4E</t>
  </si>
  <si>
    <t>CJ_Q4E_norm</t>
  </si>
  <si>
    <t>¿Con qué frecuencia diría usted que, en la práctica, en [ESTADO], las víctimas del delito: reciben asistencia social de parte del Estado, cuando ésta procede?</t>
  </si>
  <si>
    <t>CJ_Q4F</t>
  </si>
  <si>
    <t>CJ_Q4F_norm</t>
  </si>
  <si>
    <t>¿Con qué frecuencia diría usted que, en la práctica, en [ESTADO], las víctimas del delito: reciben protección por parte de las autoridades si su seguridad está en peligro?</t>
  </si>
  <si>
    <t>CJ_Q4G</t>
  </si>
  <si>
    <t>CJ_Q4G_norm</t>
  </si>
  <si>
    <t>¿Con qué frecuencia diría usted que, en la práctica, en [ESTADO], las víctimas del delito: reciben protección durante el proceso penal para evitar una victimización secundaria?</t>
  </si>
  <si>
    <t>CJ_Q4H</t>
  </si>
  <si>
    <t>CJ_Q4H_norm</t>
  </si>
  <si>
    <t>¿Con qué frecuencia diría usted que, en la práctica, en [ESTADO], las víctimas del delito: reciben atención adecuada y protección cuando son víctimas de delitos sexuales?</t>
  </si>
  <si>
    <t>CJ_Q6A</t>
  </si>
  <si>
    <t>CJ_Q6A_norm</t>
  </si>
  <si>
    <t>¿Con qué frecuencia diría usted que, en la práctica, la policía municipal o estatal de [ESTADO]: hace todo lo posible por asistir a las víctimas y detener a los responsables cuando le informan de un delito?</t>
  </si>
  <si>
    <t>CJ_Q7F</t>
  </si>
  <si>
    <t>CJ_Q7F_norm</t>
  </si>
  <si>
    <t>¿Con qué frecuencia diría usted que, en la práctica, en [ESTADO]: las autoridades utilizan un lenguaje de fácil compresión para víctimas y personas bajo investigación?</t>
  </si>
  <si>
    <t>CJ_Q14A</t>
  </si>
  <si>
    <t>CJ_Q14A_norm</t>
  </si>
  <si>
    <t>¿Con qué frecuencia diría usted que, en la práctica, en [ESTADO]: los intervinientes utilizan los mecanismos alternativos de solución de conflictos?</t>
  </si>
  <si>
    <t>CJ_Q14B</t>
  </si>
  <si>
    <t>CJ_Q14B_norm</t>
  </si>
  <si>
    <t>¿Con qué frecuencia diría usted que, en la práctica, en [ESTADO]: los facilitadores resuelven las controversias de manera razonable, objetiva e imparcial?</t>
  </si>
  <si>
    <t>CJ_Q14C</t>
  </si>
  <si>
    <t>CJ_Q14C_norm</t>
  </si>
  <si>
    <t>¿Con qué frecuencia diría usted que, en la práctica, en [ESTADO]: los intervinientes cumplen los acuerdos que resultan de los mecanismos alternativos?</t>
  </si>
  <si>
    <t>CJ_Q18K</t>
  </si>
  <si>
    <t>CJ_Q18K_norm</t>
  </si>
  <si>
    <t>En una escala de 0 a 10 (en la cual 0 significa un problema leve y 10 significa un problema muy serio), indique qué tan graves cree usted que son los siguientes problemas en [ESTADO]: Uso limitado de los mecanismos alternativos de solución de conflictos</t>
  </si>
  <si>
    <t>CJ_Q18L</t>
  </si>
  <si>
    <t>CJ_Q18L_norm</t>
  </si>
  <si>
    <t>En una escala de 0 a 10 (en la cual 0 significa un problema leve y 10 significa un problema muy serio), indique qué tan graves cree usted que son los siguientes problemas en [ESTADO]: Mecanismos alternativos de solución de conflictos insuficientes o ineficientes.</t>
  </si>
  <si>
    <t>Q45B_G2</t>
  </si>
  <si>
    <t>Q45B_G2_norm</t>
  </si>
  <si>
    <t>Qué tanta confianza tiene en que el sistema de justicia penal de [ESTADO]: Permite que todas las víctimas busquen justicia, sin importar quiénes son.</t>
  </si>
  <si>
    <t>Q45C_G1</t>
  </si>
  <si>
    <t>Q45C_G1_norm</t>
  </si>
  <si>
    <t>Qué tanta confianza tiene en que el sistema de justicia penal de [ESTADO]: Garantiza que todos tengan acceso a la justicia en caso de necesitarlo.</t>
  </si>
  <si>
    <t>Q45D_G2</t>
  </si>
  <si>
    <t>Q45D_G2_norm</t>
  </si>
  <si>
    <t>Qué tanta confianza tiene en que el sistema de justicia penal de [ESTADO]: Provee a las víctimas de los servicios y apoyos que necesitan.</t>
  </si>
  <si>
    <t>MP_trato_victimas</t>
  </si>
  <si>
    <t>Trato a víctimas en el MP</t>
  </si>
  <si>
    <t>F8_4</t>
  </si>
  <si>
    <t>F8_4_1</t>
  </si>
  <si>
    <t>8.4.1.A. Derecho a la presuncion de inocencia</t>
  </si>
  <si>
    <t>F8_4_1_A</t>
  </si>
  <si>
    <t>8.4.1.B. Prisión Preventiva</t>
  </si>
  <si>
    <t>F8_4_1_B</t>
  </si>
  <si>
    <t>F8_4_2</t>
  </si>
  <si>
    <t>F8_4_3</t>
  </si>
  <si>
    <t>F8_4_4</t>
  </si>
  <si>
    <t>F8_4_5</t>
  </si>
  <si>
    <t>F8_5</t>
  </si>
  <si>
    <t>F8_5_1</t>
  </si>
  <si>
    <t>8.5.1.A. Ausencia de sobornos</t>
  </si>
  <si>
    <t>F8_5_1_A</t>
  </si>
  <si>
    <t>8.5.1.A.1. Policia</t>
  </si>
  <si>
    <t>8.5.1.A.2. Ministerio Publico</t>
  </si>
  <si>
    <t>8.5.1.B. Ausencia de influencia indebida de poderes políticos o economicos, o del crimen organizado</t>
  </si>
  <si>
    <t>F8_5_1_B</t>
  </si>
  <si>
    <t>8.5.1.B.1. Policia</t>
  </si>
  <si>
    <t>8.5.1.B.2. Ministerios Públicos</t>
  </si>
  <si>
    <t>8.5.1.C. Las personas perciben que los funcionarios de los sistemas de seguridad y de procuracion de justicia no incurren en actos de corrupcion.</t>
  </si>
  <si>
    <t>F8_5_1_C</t>
  </si>
  <si>
    <t>8.5.1.C.1. Policia</t>
  </si>
  <si>
    <t>8.5.1.C.2. Ministerio Publico</t>
  </si>
  <si>
    <t>F8_5_2</t>
  </si>
  <si>
    <t>8.5.2.A. Ausencia de sobornos en la tramitacion de casos y procedimientos judiciales, en el otorgamiento de plazas, o para favorecer a alguna de las partes</t>
  </si>
  <si>
    <t>F8_5_2_A</t>
  </si>
  <si>
    <t>8.5.2.A.1. Ausencia de sobornos en el otorgamiento de plazas (Nepotismo)</t>
  </si>
  <si>
    <t>8.5.2.A.2. Ausencia de sobornos en la tramitacion de casos y procedimientos judiciales o para favorecer a alguna de las partes</t>
  </si>
  <si>
    <t>8.5.2.B. Ausencia de influencia indebida de poderes políticos o economicos, o del crimen organizado, para favorecer a alguna de las partes</t>
  </si>
  <si>
    <t>F8_5_2_B</t>
  </si>
  <si>
    <t>8.5.2.C. Las personas perciben que los funcionarios del poder judicial del estado no incurren en actos de corrupcion.</t>
  </si>
  <si>
    <t>F8_5_2_C</t>
  </si>
  <si>
    <t>F8_6</t>
  </si>
  <si>
    <t xml:space="preserve">8.6.1. El sistema penitenciario cuenta con una gestión adecuada, condiciones de gobernabilidad y ausencia de corrupción </t>
  </si>
  <si>
    <t>F8_6_1</t>
  </si>
  <si>
    <t>CJ_Q19H</t>
  </si>
  <si>
    <t>CJ_Q19H_norm</t>
  </si>
  <si>
    <t>En una escala de 0 a 10 (en la cual 0 significa un problema leve y 10 significa un problema muy serio), indique qué tan graves cree usted que son los siguientes problemas en [ESTADO]: Abuso y maltrato por parte de los custodios.</t>
  </si>
  <si>
    <t>CJ_Q19I</t>
  </si>
  <si>
    <t>CJ_Q19I_norm</t>
  </si>
  <si>
    <t>En una escala de 0 a 10 (en la cual 0 significa un problema leve y 10 significa un problema muy serio), indique qué tan graves cree usted que son los siguientes problemas en [ESTADO]: Falta de prevención y atención de incidentes violentos y motines.</t>
  </si>
  <si>
    <t>CJ_Q19J</t>
  </si>
  <si>
    <t>CJ_Q19J_norm</t>
  </si>
  <si>
    <t>En una escala de 0 a 10 (en la cual 0 significa un problema leve y 10 significa un problema muy serio), indique qué tan graves cree usted que son los siguientes problemas en [ESTADO]: Falta de personal de seguridad y custodios.</t>
  </si>
  <si>
    <t>CJ_Q19K</t>
  </si>
  <si>
    <t>CJ_Q19K_norm</t>
  </si>
  <si>
    <t>En una escala de 0 a 10 (en la cual 0 significa un problema leve y 10 significa un problema muy serio), indique qué tan graves cree usted que son los siguientes problemas en [ESTADO]: Autogobierno y cogobierno.</t>
  </si>
  <si>
    <t>CJ_Q19N</t>
  </si>
  <si>
    <t>CJ_Q19N_norm</t>
  </si>
  <si>
    <t>En una escala de 0 a 10 (en la cual 0 significa un problema leve y 10 significa un problema muy serio), indique qué tan graves cree usted que son los siguientes problemas en [ESTADO]: Cobros indebidos por parte del personal penitenciario</t>
  </si>
  <si>
    <t>CJ_Q19O</t>
  </si>
  <si>
    <t>CJ_Q19O_norm</t>
  </si>
  <si>
    <t>En una escala de 0 a 10 (en la cual 0 significa un problema leve y 10 significa un problema muy serio), indique qué tan graves cree usted que son los siguientes problemas en [ESTADO]: Cobros indebidos por parte de otros internos.</t>
  </si>
  <si>
    <t>DNSP</t>
  </si>
  <si>
    <t>Diagnóstico Nacional de Supervisión Penitenciaria</t>
  </si>
  <si>
    <t>Cuadernos_incidencia</t>
  </si>
  <si>
    <t>Incidencia delictiva por cada 100,000 reclusos</t>
  </si>
  <si>
    <t>Cuadernos_Personas</t>
  </si>
  <si>
    <t>Personas involucradas en incidencias por cada 100,000 reclusos</t>
  </si>
  <si>
    <t>ENPOL_Safety_Dorm</t>
  </si>
  <si>
    <t>En términos de violencia, ¿qué tan seguro se siente en su celda o dormitorio?</t>
  </si>
  <si>
    <t>ENPOL_Safety_Jail</t>
  </si>
  <si>
    <t xml:space="preserve"> En términos de violencia, ¿qué tan seguro se siente aquí en el Centro penitenciario?</t>
  </si>
  <si>
    <t>ENPOL_Victim</t>
  </si>
  <si>
    <t>Victimización: Alguna vez dentro de este Centro, ¿usted ha sufrido alguna de las siguientes situaciones?</t>
  </si>
  <si>
    <t>F8_6_2</t>
  </si>
  <si>
    <t>CJ_Q19A</t>
  </si>
  <si>
    <t>CJ_Q19A_norm</t>
  </si>
  <si>
    <t>En una escala de 0 a 10 (en la cual 0 significa un problema leve y 10 significa un problema muy serio), indique qué tan graves cree usted que son los siguientes problemas en [ESTADO]: Sobrepoblación y hacinamiento</t>
  </si>
  <si>
    <t>CJ_Q19B</t>
  </si>
  <si>
    <t>CJ_Q19B_norm</t>
  </si>
  <si>
    <t>En una escala de 0 a 10 (en la cual 0 significa un problema leve y 10 significa un problema muy serio), indique qué tan graves cree usted que son los siguientes problemas en [ESTADO]: Falta de separación entre hombres y mujeres</t>
  </si>
  <si>
    <t>CJ_Q19C</t>
  </si>
  <si>
    <t>CJ_Q19C_norm</t>
  </si>
  <si>
    <t>En una escala de 0 a 10 (en la cual 0 significa un problema leve y 10 significa un problema muy serio), indique qué tan graves cree usted que son los siguientes problemas en [ESTADO]: Falta de separación entre menores y adultos.</t>
  </si>
  <si>
    <t>CJ_Q19D</t>
  </si>
  <si>
    <t>CJ_Q19D_norm</t>
  </si>
  <si>
    <t>En una escala de 0 a 10 (en la cual 0 significa un problema leve y 10 significa un problema muy serio), indique qué tan graves cree usted que son los siguientes problemas en [ESTADO]: Falta de separación entre procesados y sentenciados</t>
  </si>
  <si>
    <t>CJ_Q19E</t>
  </si>
  <si>
    <t>CJ_Q19E_norm</t>
  </si>
  <si>
    <t>En una escala de 0 a 10 (en la cual 0 significa un problema leve y 10 significa un problema muy serio), indique qué tan graves cree usted que son los siguientes problemas en [ESTADO]: Falta de acceso suficiente a agua, alimentos.</t>
  </si>
  <si>
    <t>CJ_Q19F</t>
  </si>
  <si>
    <t>CJ_Q19F_norm</t>
  </si>
  <si>
    <t>En una escala de 0 a 10 (en la cual 0 significa un problema leve y 10 significa un problema muy serio), indique qué tan graves cree usted que son los siguientes problemas en [ESTADO]: Falta de acceso suficiente a servicios de salud.</t>
  </si>
  <si>
    <t>CJ_Q19G</t>
  </si>
  <si>
    <t>CJ_Q19G_norm</t>
  </si>
  <si>
    <t>En una escala de 0 a 10 (en la cual 0 significa un problema leve y 10 significa un problema muy serio), indique qué tan graves cree usted que son los siguientes problemas en [ESTADO]: Falta de atención a internos con requerimientos específicos (discapacidad, indígenas, VIH, etc.).</t>
  </si>
  <si>
    <t>CJ_Q19L</t>
  </si>
  <si>
    <t>CJ_Q19L_norm</t>
  </si>
  <si>
    <t>En una escala de 0 a 10 (en la cual 0 significa un problema leve y 10 significa un problema muy serio), indique qué tan graves cree usted que son los siguientes problemas en [ESTADO]: Falta de programas adecuados de reinserción.</t>
  </si>
  <si>
    <t>CJ_Q19M</t>
  </si>
  <si>
    <t>CJ_Q19M_norm</t>
  </si>
  <si>
    <t>En una escala de 0 a 10 (en la cual 0 significa un problema leve y 10 significa un problema muy serio), indique qué tan graves cree usted que son los siguientes problemas en [ESTADO]: Uso excesivo de encarcelamiento para delitos menores.</t>
  </si>
  <si>
    <t>ENPOL_Cama Propia</t>
  </si>
  <si>
    <t>¿Cuenta con cama propia?</t>
  </si>
  <si>
    <t>ENPOL_Basic Services</t>
  </si>
  <si>
    <t>En general, ¿qué tan satisfecho se siente con los servicios básicos
(medicamentos, alimentos, etc.) que le proporciona el Centro y que
mencionó anteriormente?</t>
  </si>
  <si>
    <t>ENPOL_Basic Goods</t>
  </si>
  <si>
    <t>En general, ¿qué tan satisfecho se siente con los bienes básicos (ropa, calzado, cobijas, etc.) que le proporciona el Centro y que mencionó anteriormente?</t>
  </si>
  <si>
    <t>En [ESTADO] los jueces de circuito (en materia civil o administrativa) deciden los casos de forma independiente y sin ceder a ninguna presión.</t>
  </si>
  <si>
    <t>En [ESTADO] los jueces de circuito (en materia penal) deciden los casos de forma independiente y sin ceder a ninguna presión.</t>
  </si>
  <si>
    <t>En [ESTADO] los jueces de circuito (en materia laboral) deciden los casos de forma independiente y sin ceder a ninguna presión.</t>
  </si>
  <si>
    <t>¿Con qué frecuencia diría usted que, en los juzgados civiles o mercantiles en [ESTADO] los jueces actúan motivados por razones políticas o de beneficio personal ajenas a los casos?</t>
  </si>
  <si>
    <t>¿Con qué frecuencia diría usted que, en los juzgados familiares en [ESTADO] los jueces actúan motivados por razones políticas o de beneficio personal ajenas a los casos?</t>
  </si>
  <si>
    <t>¿Con qué frecuencia diría usted que, en los juzgados administrativos en [ESTADO] los jueces actúan motivados por razones políticas o de beneficio personal ajenas a los casos?</t>
  </si>
  <si>
    <t>¿Con qué frecuencia diría usted que, en la práctica, en [ESTADO]: el Ministerio Publico o los jueces actúan motivados por razones políticas o de beneficio personal ajenas al caso?</t>
  </si>
  <si>
    <t>¿Con qué frecuencia diría usted que, en los juzgados civiles o mercantiles en [ESTADO] los jueces o el personal del juzgado solicitan sobornos para acelerar los procesos o para favorecer a alguna de las partes?</t>
  </si>
  <si>
    <t>¿Con qué frecuencia diría usted que, en los juzgados familiares en [ESTADO] los jueces o el personal del juzgado solicitan sobornos para acelerar los procesos o para favorecer a alguna de las partes?</t>
  </si>
  <si>
    <t>¿Con qué frecuencia diría usted que, en los juzgados administrativos en [ESTADO] los jueces o el personal del juzgado solicitan sobornos para acelerar los procesos o para favorecer a alguna de las partes?</t>
  </si>
  <si>
    <t>¿Con qué frecuencia diría usted que, en los juzgados civiles o mercantiles en [ESTADO] los jueces resuelven los casos de manera razonable, objetiva e imparcial?</t>
  </si>
  <si>
    <t>¿Con qué frecuencia diría usted que, en los juzgados familiares en [ESTADO] los jueces resuelven los casos de manera razonable, objetiva e imparcial?</t>
  </si>
  <si>
    <t>¿Con qué frecuencia diría usted que, en los juzgados administrativos en [ESTADO] los jueces resuelven los casos de manera razonable, objetiva e imparcial?</t>
  </si>
  <si>
    <t>¿Con qué frecuencia diría usted que, los representantes de las Juntas locales de Conciliación y Arbitraje (Tribunales Laborales o Centros de Conciliación en [ESTADO]: resuelven los casos de manera razonable, objetiva e imparcial?</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</si>
  <si>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es pobre?</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</si>
  <si>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es mujer?</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</si>
  <si>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es indígena?</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</si>
  <si>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pertenece a una minoría religiosa?</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</si>
  <si>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es extranjera?</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</si>
  <si>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es homosexual o transgénero?</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</si>
  <si>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tiene una discapacidad física?</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</si>
  <si>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tiene una discapacidad intelectual?</t>
  </si>
  <si>
    <t>Imagine que una persona acude a una clínica de medicina familiar de la Secretaría de Salud de [ESTADO] para solicitar un tratamiento para una enfermedad infecciosa, por ejemplo, sarampión. En su opinión, ¿qué tan probable es que esta persona reciba un tratamiento de menor calidad que el otorgado a otras si la persona tiene pocos estudios?</t>
  </si>
  <si>
    <t>¿Con qué frecuencia diría usted que, en los juzgados civiles o mercantiles en [ESTADO] los jueces utilizan un lenguaje de fácil compresión para la mayoría de las personas?</t>
  </si>
  <si>
    <t>¿Con qué frecuencia diría usted que, en los juzgados administrativos en [ESTADO] los jueces utilizan un lenguaje de fácil compresión para la mayoría de las personas?</t>
  </si>
  <si>
    <t>¿Con qué frecuencia diría usted que, en los juzgados civiles o mercantiles en [ESTADO] los jueces evalúan adecuadamente las circunstancias de cada caso y la evidencia presentada?</t>
  </si>
  <si>
    <t>¿Con qué frecuencia diría usted que, en los juzgados administrativos en [ESTADO] los jueces evalúan adecuadamente las circunstancias de cada caso y la evidencia presentada?</t>
  </si>
  <si>
    <t>The World Justice Project</t>
  </si>
  <si>
    <t>https://worldjusticeproject.mx/</t>
  </si>
  <si>
    <t>Versión final</t>
  </si>
  <si>
    <t>Periodistas2018_norm</t>
  </si>
  <si>
    <t>Periodistas20132018_norm</t>
  </si>
  <si>
    <t>Q45A_G1</t>
  </si>
  <si>
    <t>Q45A_G1_norm</t>
  </si>
  <si>
    <t>Índice de Estado de Derecho en México 2019</t>
  </si>
  <si>
    <t>Periodistas asesinados 2019 (junio)</t>
  </si>
  <si>
    <t>Periodistas asesinados 2013-2018</t>
  </si>
  <si>
    <t>Factor 3: Gobierno Abierto (Metrica de 2017)</t>
  </si>
  <si>
    <t>ENVIPE - Tasa de prevalencia delictiva por entidad federativa por cada 100,000 habitantes 2019 (Maximizado con respecto al periodo histórico 2012-2019)</t>
  </si>
  <si>
    <t>ENVIPE - Tasa de incidencia delictiva por entidad federativa por cada 100,000 habitantes 2019 (Maximizado con respecto al periodo histórico 2012-2019)</t>
  </si>
  <si>
    <t>Índice de Estado de Derecho en México, 2019-2020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</si>
</sst>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11"/>
      <color theme="1"/>
      <name val="Calibri"/>
      <family val="2"/>
    </font>
    <font>
      <b/>
      <sz val="11"/>
      <color rgb="FF000000"/>
      <name val="Calibri"/>
      <family val="2"/>
    </font>
    <font>
      <sz val="12"/>
      <color rgb="FF000000"/>
      <name val="Calibri"/>
      <family val="2"/>
    </font>
    <font>
      <sz val="11"/>
      <color rgb="FF000000"/>
      <name val="Calibri"/>
      <family val="2"/>
    </font>
    <font>
      <sz val="11"/>
      <name val="Calibri"/>
      <family val="2"/>
    </font>
    <font>
      <b/>
      <sz val="12"/>
      <color theme="1"/>
      <name val="Calibri"/>
      <family val="2"/>
      <scheme val="minor"/>
    </font>
    <font>
      <sz val="12"/>
      <color theme="1"/>
      <name val="Calibri"/>
      <family val="2"/>
      <scheme val="minor"/>
    </font>
    <font>
      <u/>
      <sz val="11"/>
      <color theme="10"/>
      <name val="Calibri"/>
      <family val="2"/>
      <scheme val="minor"/>
    </font>
    <font>
      <sz val="11"/>
      <color rgb="FF000000"/>
      <name val="Lato"/>
      <family val="2"/>
    </font>
    <font>
      <sz val="11"/>
      <color rgb="FF400099"/>
      <name val="Lato"/>
      <family val="2"/>
    </font>
    <font>
      <b/>
      <sz val="18"/>
      <color rgb="FF400099"/>
      <name val="Lato"/>
      <family val="2"/>
    </font>
    <font>
      <b/>
      <sz val="18"/>
      <color rgb="FF000000"/>
      <name val="Lato"/>
      <family val="2"/>
    </font>
    <font>
      <u/>
      <sz val="11"/>
      <color rgb="FF7030A0"/>
      <name val="Calibri"/>
      <family val="2"/>
      <scheme val="minor"/>
    </font>
    <font>
      <b/>
      <sz val="12"/>
      <color rgb="FF000000"/>
      <name val="Calibri"/>
      <family val="2"/>
    </font>
    <font>
      <b/>
      <sz val="11"/>
      <color theme="1"/>
      <name val="Calibri"/>
      <family val="2"/>
    </font>
  </fonts>
  <fills count="15">
    <fill>
      <patternFill patternType="none"/>
    </fill>
    <fill>
      <patternFill patternType="gray125"/>
    </fill>
    <fill>
      <patternFill patternType="solid">
        <fgColor rgb="FF8EA9DB"/>
        <bgColor rgb="FF000000"/>
      </patternFill>
    </fill>
    <fill>
      <patternFill patternType="solid">
        <fgColor rgb="FFFF3399"/>
        <bgColor rgb="FF000000"/>
      </patternFill>
    </fill>
    <fill>
      <patternFill patternType="solid">
        <fgColor rgb="FF6EF087"/>
        <bgColor rgb="FF000000"/>
      </patternFill>
    </fill>
    <fill>
      <patternFill patternType="solid">
        <fgColor rgb="FFFFE699"/>
        <bgColor rgb="FF000000"/>
      </patternFill>
    </fill>
    <fill>
      <patternFill patternType="solid">
        <fgColor rgb="FFB4C6E7"/>
        <bgColor rgb="FF000000"/>
      </patternFill>
    </fill>
    <fill>
      <patternFill patternType="solid">
        <fgColor rgb="FFFFFFFF"/>
        <bgColor rgb="FF000000"/>
      </patternFill>
    </fill>
    <fill>
      <patternFill patternType="solid">
        <fgColor rgb="FFFF3399"/>
        <bgColor indexed="64"/>
      </patternFill>
    </fill>
    <fill>
      <patternFill patternType="solid">
        <fgColor rgb="FF6EF087"/>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s>
  <borders count="3">
    <border>
      <left/>
      <right/>
      <top/>
      <bottom/>
      <diagonal/>
    </border>
    <border>
      <left/>
      <right/>
      <top style="thin">
        <color auto="1"/>
      </top>
      <bottom style="thin">
        <color auto="1"/>
      </bottom>
      <diagonal/>
    </border>
    <border>
      <left style="thin">
        <color theme="0"/>
      </left>
      <right style="thin">
        <color theme="0"/>
      </right>
      <top style="thin">
        <color theme="0"/>
      </top>
      <bottom style="thin">
        <color theme="0"/>
      </bottom>
      <diagonal/>
    </border>
  </borders>
  <cellStyleXfs count="2">
    <xf numFmtId="0" fontId="0" fillId="0" borderId="0"/>
    <xf numFmtId="0" fontId="9" fillId="0" borderId="0" applyNumberFormat="0" applyFill="0" applyBorder="0" applyAlignment="0" applyProtection="0"/>
  </cellStyleXfs>
  <cellXfs count="63">
    <xf numFmtId="0" fontId="0" fillId="0" borderId="0" xfId="0"/>
    <xf numFmtId="0" fontId="2" fillId="0" borderId="0" xfId="0" applyFont="1" applyFill="1" applyBorder="1" applyAlignment="1">
      <alignment vertical="center"/>
    </xf>
    <xf numFmtId="0" fontId="3" fillId="3" borderId="1" xfId="0" applyFont="1" applyFill="1" applyBorder="1" applyAlignment="1">
      <alignment vertical="center"/>
    </xf>
    <xf numFmtId="2" fontId="2" fillId="0" borderId="0" xfId="0" applyNumberFormat="1" applyFont="1" applyFill="1" applyBorder="1" applyAlignment="1">
      <alignment horizontal="center" vertical="center"/>
    </xf>
    <xf numFmtId="0" fontId="3" fillId="4" borderId="0" xfId="0" applyFont="1" applyFill="1" applyBorder="1" applyAlignment="1">
      <alignment vertical="center"/>
    </xf>
    <xf numFmtId="0" fontId="2" fillId="5" borderId="0" xfId="0" applyFont="1" applyFill="1" applyBorder="1" applyAlignment="1">
      <alignment vertical="center"/>
    </xf>
    <xf numFmtId="0" fontId="2" fillId="6" borderId="0" xfId="0" applyFont="1" applyFill="1" applyBorder="1" applyAlignment="1">
      <alignment vertical="center"/>
    </xf>
    <xf numFmtId="0" fontId="0" fillId="0" borderId="0" xfId="0" applyAlignment="1">
      <alignment wrapText="1"/>
    </xf>
    <xf numFmtId="0" fontId="3" fillId="0" borderId="0" xfId="0" applyFont="1" applyFill="1" applyBorder="1" applyAlignment="1">
      <alignment vertical="center"/>
    </xf>
    <xf numFmtId="0" fontId="2" fillId="0" borderId="0" xfId="0" applyFont="1" applyFill="1" applyBorder="1" applyAlignment="1">
      <alignment vertical="center" wrapText="1"/>
    </xf>
    <xf numFmtId="2" fontId="2" fillId="0" borderId="0" xfId="0" applyNumberFormat="1"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vertical="center" wrapText="1"/>
    </xf>
    <xf numFmtId="0" fontId="5" fillId="0" borderId="0" xfId="0" applyFont="1" applyFill="1" applyBorder="1" applyAlignment="1">
      <alignment vertical="center" wrapText="1"/>
    </xf>
    <xf numFmtId="2" fontId="4" fillId="0" borderId="0" xfId="0" applyNumberFormat="1" applyFont="1" applyFill="1" applyBorder="1" applyAlignment="1">
      <alignment horizontal="center" vertical="center"/>
    </xf>
    <xf numFmtId="0" fontId="2" fillId="6" borderId="0" xfId="0" applyFont="1" applyFill="1" applyBorder="1" applyAlignment="1">
      <alignment vertical="center" wrapText="1"/>
    </xf>
    <xf numFmtId="2" fontId="4" fillId="6" borderId="0" xfId="0" applyNumberFormat="1"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Border="1" applyAlignment="1">
      <alignment horizontal="left" vertical="center" wrapText="1"/>
    </xf>
    <xf numFmtId="0" fontId="2" fillId="0" borderId="0" xfId="0" applyFont="1" applyFill="1" applyBorder="1" applyAlignment="1">
      <alignment horizontal="left" vertical="center"/>
    </xf>
    <xf numFmtId="0" fontId="6" fillId="0" borderId="0" xfId="0" applyFont="1" applyFill="1" applyBorder="1" applyAlignment="1">
      <alignment vertical="center" wrapText="1"/>
    </xf>
    <xf numFmtId="0" fontId="6" fillId="0" borderId="0" xfId="0" applyFont="1" applyFill="1" applyBorder="1" applyAlignment="1">
      <alignment vertical="center"/>
    </xf>
    <xf numFmtId="0" fontId="2" fillId="0" borderId="0" xfId="0" applyFont="1" applyFill="1" applyBorder="1"/>
    <xf numFmtId="0" fontId="5" fillId="7" borderId="0" xfId="0" applyFont="1" applyFill="1" applyBorder="1" applyAlignment="1">
      <alignment vertical="center" wrapText="1"/>
    </xf>
    <xf numFmtId="0" fontId="5" fillId="0" borderId="0" xfId="0" applyNumberFormat="1" applyFont="1" applyFill="1" applyBorder="1" applyAlignment="1">
      <alignment vertical="center" wrapText="1"/>
    </xf>
    <xf numFmtId="0" fontId="1" fillId="8" borderId="1" xfId="0" applyFont="1" applyFill="1" applyBorder="1" applyAlignment="1">
      <alignment vertical="center"/>
    </xf>
    <xf numFmtId="0" fontId="1" fillId="8" borderId="1" xfId="0" applyFont="1" applyFill="1" applyBorder="1" applyAlignment="1">
      <alignment vertical="center" wrapText="1"/>
    </xf>
    <xf numFmtId="2" fontId="7" fillId="8" borderId="1" xfId="0" applyNumberFormat="1" applyFont="1" applyFill="1" applyBorder="1" applyAlignment="1">
      <alignment horizontal="center" vertical="center"/>
    </xf>
    <xf numFmtId="0" fontId="1" fillId="0" borderId="0" xfId="0" applyFont="1" applyAlignment="1">
      <alignment vertical="center"/>
    </xf>
    <xf numFmtId="2" fontId="1" fillId="0" borderId="0" xfId="0" applyNumberFormat="1" applyFont="1" applyAlignment="1">
      <alignment vertical="center"/>
    </xf>
    <xf numFmtId="0" fontId="1" fillId="9" borderId="0" xfId="0" applyFont="1" applyFill="1" applyAlignment="1">
      <alignment vertical="center"/>
    </xf>
    <xf numFmtId="0" fontId="1" fillId="9" borderId="0" xfId="0" applyFont="1" applyFill="1" applyAlignment="1">
      <alignment vertical="center" wrapText="1"/>
    </xf>
    <xf numFmtId="2" fontId="7" fillId="9" borderId="0" xfId="0" applyNumberFormat="1" applyFont="1" applyFill="1" applyAlignment="1">
      <alignment horizontal="center" vertical="center"/>
    </xf>
    <xf numFmtId="0" fontId="0" fillId="0" borderId="0" xfId="0" applyFont="1" applyAlignment="1">
      <alignment vertical="center"/>
    </xf>
    <xf numFmtId="0" fontId="0" fillId="10" borderId="1" xfId="0" applyFont="1" applyFill="1" applyBorder="1" applyAlignment="1">
      <alignment vertical="center"/>
    </xf>
    <xf numFmtId="0" fontId="0" fillId="10" borderId="1" xfId="0" applyFont="1" applyFill="1" applyBorder="1" applyAlignment="1">
      <alignment vertical="center" wrapText="1"/>
    </xf>
    <xf numFmtId="2" fontId="8" fillId="10" borderId="1" xfId="0" applyNumberFormat="1" applyFont="1" applyFill="1" applyBorder="1" applyAlignment="1">
      <alignment horizontal="center" vertical="center"/>
    </xf>
    <xf numFmtId="0" fontId="0" fillId="11" borderId="0" xfId="0" applyFont="1" applyFill="1" applyAlignment="1">
      <alignment vertical="center"/>
    </xf>
    <xf numFmtId="0" fontId="0" fillId="11" borderId="0" xfId="0" applyFont="1" applyFill="1" applyAlignment="1">
      <alignment vertical="center" wrapText="1"/>
    </xf>
    <xf numFmtId="2" fontId="8" fillId="11" borderId="0" xfId="0" applyNumberFormat="1" applyFont="1" applyFill="1" applyAlignment="1">
      <alignment horizontal="center" vertical="center"/>
    </xf>
    <xf numFmtId="0" fontId="0" fillId="12" borderId="0" xfId="0" applyFont="1" applyFill="1" applyAlignment="1">
      <alignment vertical="center"/>
    </xf>
    <xf numFmtId="0" fontId="0" fillId="12" borderId="0" xfId="0" applyFont="1" applyFill="1" applyAlignment="1">
      <alignment vertical="center" wrapText="1"/>
    </xf>
    <xf numFmtId="2" fontId="8" fillId="12" borderId="0" xfId="0" applyNumberFormat="1" applyFont="1" applyFill="1" applyAlignment="1">
      <alignment horizontal="center" vertical="center"/>
    </xf>
    <xf numFmtId="0" fontId="0" fillId="0" borderId="0" xfId="0" applyFont="1" applyFill="1" applyAlignment="1">
      <alignment vertical="center"/>
    </xf>
    <xf numFmtId="0" fontId="0" fillId="13" borderId="0" xfId="0" applyFont="1" applyFill="1" applyAlignment="1">
      <alignment vertical="center"/>
    </xf>
    <xf numFmtId="0" fontId="0" fillId="13" borderId="0" xfId="0" applyFont="1" applyFill="1" applyAlignment="1">
      <alignment vertical="center" wrapText="1"/>
    </xf>
    <xf numFmtId="2" fontId="8" fillId="13" borderId="0" xfId="0" applyNumberFormat="1" applyFont="1" applyFill="1" applyAlignment="1">
      <alignment horizontal="center" vertical="center"/>
    </xf>
    <xf numFmtId="2" fontId="0" fillId="11" borderId="0" xfId="0" applyNumberFormat="1" applyFont="1" applyFill="1" applyAlignment="1">
      <alignment horizontal="center" vertical="center"/>
    </xf>
    <xf numFmtId="0" fontId="0" fillId="14" borderId="0" xfId="0" applyFont="1" applyFill="1" applyAlignment="1">
      <alignment vertical="center"/>
    </xf>
    <xf numFmtId="0" fontId="0" fillId="14" borderId="0" xfId="0" applyFont="1" applyFill="1" applyAlignment="1">
      <alignment vertical="center" wrapText="1"/>
    </xf>
    <xf numFmtId="2" fontId="8" fillId="14" borderId="0" xfId="0" applyNumberFormat="1" applyFont="1" applyFill="1" applyAlignment="1">
      <alignment horizontal="center" vertical="center"/>
    </xf>
    <xf numFmtId="2" fontId="0" fillId="0" borderId="0" xfId="0" applyNumberFormat="1" applyFont="1" applyAlignment="1">
      <alignment horizontal="center" vertical="center"/>
    </xf>
    <xf numFmtId="2" fontId="8" fillId="11" borderId="0" xfId="0" applyNumberFormat="1" applyFont="1" applyFill="1" applyAlignment="1">
      <alignment horizontal="center" vertical="center" wrapText="1"/>
    </xf>
    <xf numFmtId="0" fontId="10" fillId="0" borderId="2" xfId="0" applyFont="1" applyFill="1" applyBorder="1"/>
    <xf numFmtId="0" fontId="11" fillId="0" borderId="2" xfId="0" applyFont="1" applyFill="1" applyBorder="1"/>
    <xf numFmtId="0" fontId="2" fillId="0" borderId="2" xfId="0" applyFont="1" applyFill="1" applyBorder="1"/>
    <xf numFmtId="0" fontId="12" fillId="0" borderId="2" xfId="0" applyFont="1" applyFill="1" applyBorder="1" applyAlignment="1">
      <alignment horizontal="center"/>
    </xf>
    <xf numFmtId="0" fontId="13" fillId="0" borderId="2" xfId="0" applyFont="1" applyFill="1" applyBorder="1" applyAlignment="1">
      <alignment horizontal="center"/>
    </xf>
    <xf numFmtId="0" fontId="0" fillId="0" borderId="0" xfId="0" applyAlignment="1"/>
    <xf numFmtId="0" fontId="2" fillId="2" borderId="0" xfId="0" applyFont="1" applyFill="1" applyBorder="1" applyAlignment="1">
      <alignment vertical="center"/>
    </xf>
    <xf numFmtId="0" fontId="14" fillId="0" borderId="2" xfId="1" applyFont="1" applyFill="1" applyBorder="1" applyAlignment="1">
      <alignment horizontal="center"/>
    </xf>
    <xf numFmtId="0" fontId="15" fillId="0" borderId="0" xfId="0" applyFont="1" applyFill="1" applyBorder="1" applyAlignment="1">
      <alignment vertical="center"/>
    </xf>
    <xf numFmtId="0" fontId="16" fillId="2" borderId="0" xfId="0" applyFont="1" applyFill="1" applyBorder="1" applyAlignment="1">
      <alignment vertical="center"/>
    </xf>
  </cellXfs>
  <cellStyles count="2">
    <cellStyle name="Hyperlink" xfId="1" builtinId="8"/>
    <cellStyle name="Normal" xfId="0" builtinId="0"/>
  </cellStyles>
  <dxfs count="3">
    <dxf>
      <fill>
        <patternFill>
          <bgColor rgb="FFE2EFDA"/>
        </patternFill>
      </fill>
    </dxf>
    <dxf>
      <fill>
        <patternFill>
          <bgColor rgb="FFE2EFDA"/>
        </patternFill>
      </fill>
    </dxf>
    <dxf>
      <fill>
        <patternFill>
          <bgColor rgb="FFE2EFD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527050</xdr:colOff>
      <xdr:row>3</xdr:row>
      <xdr:rowOff>79369</xdr:rowOff>
    </xdr:from>
    <xdr:to>
      <xdr:col>16</xdr:col>
      <xdr:colOff>350519</xdr:colOff>
      <xdr:row>58</xdr:row>
      <xdr:rowOff>63500</xdr:rowOff>
    </xdr:to>
    <xdr:sp macro="" textlink="">
      <xdr:nvSpPr>
        <xdr:cNvPr id="2" name="TextBox 1">
          <a:extLst>
            <a:ext uri="{FF2B5EF4-FFF2-40B4-BE49-F238E27FC236}">
              <a16:creationId xmlns:a16="http://schemas.microsoft.com/office/drawing/2014/main" id="{59AF7567-77BE-40E9-9857-165C7472B670}"/>
            </a:ext>
          </a:extLst>
        </xdr:cNvPr>
        <xdr:cNvSpPr txBox="1"/>
      </xdr:nvSpPr>
      <xdr:spPr>
        <a:xfrm>
          <a:off x="527050" y="1116536"/>
          <a:ext cx="9327302" cy="1027113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tlCol="0" anchor="t"/>
        <a:lstStyle/>
        <a:p>
          <a:pPr lvl="0"/>
          <a:r>
            <a:rPr lang="en-US" sz="1200">
              <a:solidFill>
                <a:schemeClr val="dk1"/>
              </a:solidFill>
              <a:effectLst/>
              <a:latin typeface="Lato" panose="020F0502020204030203" pitchFamily="34" charset="0"/>
              <a:ea typeface="+mn-ea"/>
              <a:cs typeface="+mn-cs"/>
            </a:rPr>
            <a:t>El </a:t>
          </a:r>
          <a:r>
            <a:rPr lang="en-US" sz="1200" i="1">
              <a:solidFill>
                <a:schemeClr val="dk1"/>
              </a:solidFill>
              <a:effectLst/>
              <a:latin typeface="Lato" panose="020F0502020204030203" pitchFamily="34" charset="0"/>
              <a:ea typeface="+mn-ea"/>
              <a:cs typeface="+mn-cs"/>
            </a:rPr>
            <a:t>Índice</a:t>
          </a:r>
          <a:r>
            <a:rPr lang="en-US" sz="1200" i="1" baseline="0">
              <a:solidFill>
                <a:schemeClr val="dk1"/>
              </a:solidFill>
              <a:effectLst/>
              <a:latin typeface="Lato" panose="020F0502020204030203" pitchFamily="34" charset="0"/>
              <a:ea typeface="+mn-ea"/>
              <a:cs typeface="+mn-cs"/>
            </a:rPr>
            <a:t> de Estado de Derecho en México </a:t>
          </a:r>
          <a:r>
            <a:rPr lang="en-US" sz="1200" baseline="0">
              <a:solidFill>
                <a:schemeClr val="dk1"/>
              </a:solidFill>
              <a:effectLst/>
              <a:latin typeface="Lato" panose="020F0502020204030203" pitchFamily="34" charset="0"/>
              <a:ea typeface="+mn-ea"/>
              <a:cs typeface="+mn-cs"/>
            </a:rPr>
            <a:t>2019-2020 del World Justice Project (WJP) es una herramienta cuantitativa diseñada por el WJP para ofrecer una perspectiva detallada y comprehensiva acerca de la manera en la cual las 32 entidades se adhieren al Estado de Derecho en la práctica. El Índice presenta puntajes y rankings, los cuales se organizan en 42 sub-factores y ocho factores.</a:t>
          </a:r>
          <a:endParaRPr lang="en-US" sz="1200">
            <a:solidFill>
              <a:schemeClr val="dk1"/>
            </a:solidFill>
            <a:effectLst/>
            <a:latin typeface="Lato" panose="020F0502020204030203" pitchFamily="34" charset="0"/>
            <a:ea typeface="+mn-ea"/>
            <a:cs typeface="+mn-cs"/>
          </a:endParaRPr>
        </a:p>
        <a:p>
          <a:pPr lvl="0"/>
          <a:endParaRPr lang="en-US" sz="1200" baseline="0">
            <a:solidFill>
              <a:schemeClr val="dk1"/>
            </a:solidFill>
            <a:effectLst/>
            <a:latin typeface="Lato" panose="020F0502020204030203" pitchFamily="34" charset="0"/>
            <a:ea typeface="+mn-ea"/>
            <a:cs typeface="+mn-cs"/>
          </a:endParaRPr>
        </a:p>
        <a:p>
          <a:pPr lvl="0"/>
          <a:r>
            <a:rPr lang="en-US" sz="1200" baseline="0">
              <a:solidFill>
                <a:schemeClr val="dk1"/>
              </a:solidFill>
              <a:effectLst/>
              <a:latin typeface="Lato" panose="020F0502020204030203" pitchFamily="34" charset="0"/>
              <a:ea typeface="+mn-ea"/>
              <a:cs typeface="+mn-cs"/>
            </a:rPr>
            <a:t>Los factores del índice son: </a:t>
          </a:r>
        </a:p>
        <a:p>
          <a:endParaRPr lang="en-US" sz="1200">
            <a:solidFill>
              <a:schemeClr val="dk1"/>
            </a:solidFill>
            <a:effectLst/>
            <a:latin typeface="Lato" panose="020F0502020204030203" pitchFamily="34" charset="0"/>
            <a:ea typeface="+mn-ea"/>
            <a:cs typeface="+mn-cs"/>
          </a:endParaRPr>
        </a:p>
        <a:p>
          <a:pPr lvl="1"/>
          <a:r>
            <a:rPr lang="en-US" sz="1200">
              <a:solidFill>
                <a:schemeClr val="dk1"/>
              </a:solidFill>
              <a:effectLst/>
              <a:latin typeface="Lato" panose="020F0502020204030203" pitchFamily="34" charset="0"/>
              <a:ea typeface="+mn-ea"/>
              <a:cs typeface="+mn-cs"/>
            </a:rPr>
            <a:t>1. Límites al Poder Gubernamental</a:t>
          </a:r>
        </a:p>
        <a:p>
          <a:pPr lvl="1"/>
          <a:r>
            <a:rPr lang="en-US" sz="1200">
              <a:solidFill>
                <a:schemeClr val="dk1"/>
              </a:solidFill>
              <a:effectLst/>
              <a:latin typeface="Lato" panose="020F0502020204030203" pitchFamily="34" charset="0"/>
              <a:ea typeface="+mn-ea"/>
              <a:cs typeface="+mn-cs"/>
            </a:rPr>
            <a:t>2. Ausencia de Corrupción</a:t>
          </a:r>
        </a:p>
        <a:p>
          <a:pPr marL="457200" marR="0" lvl="1"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Lato" panose="020F0502020204030203" pitchFamily="34" charset="0"/>
              <a:ea typeface="+mn-ea"/>
              <a:cs typeface="+mn-cs"/>
            </a:rPr>
            <a:t>3. Gobierno Abierto</a:t>
          </a:r>
          <a:endParaRPr lang="en-US" sz="1200">
            <a:effectLst/>
            <a:latin typeface="Lato" panose="020F0502020204030203" pitchFamily="34" charset="0"/>
          </a:endParaRPr>
        </a:p>
        <a:p>
          <a:pPr lvl="1"/>
          <a:r>
            <a:rPr lang="en-US" sz="1200">
              <a:solidFill>
                <a:schemeClr val="dk1"/>
              </a:solidFill>
              <a:effectLst/>
              <a:latin typeface="Lato" panose="020F0502020204030203" pitchFamily="34" charset="0"/>
              <a:ea typeface="+mn-ea"/>
              <a:cs typeface="+mn-cs"/>
            </a:rPr>
            <a:t>4. Derechos Fundamentales</a:t>
          </a:r>
        </a:p>
        <a:p>
          <a:pPr lvl="1"/>
          <a:r>
            <a:rPr lang="en-US" sz="1200">
              <a:solidFill>
                <a:schemeClr val="dk1"/>
              </a:solidFill>
              <a:effectLst/>
              <a:latin typeface="Lato" panose="020F0502020204030203" pitchFamily="34" charset="0"/>
              <a:ea typeface="+mn-ea"/>
              <a:cs typeface="+mn-cs"/>
            </a:rPr>
            <a:t>5. Orden</a:t>
          </a:r>
          <a:r>
            <a:rPr lang="en-US" sz="1200" baseline="0">
              <a:solidFill>
                <a:schemeClr val="dk1"/>
              </a:solidFill>
              <a:effectLst/>
              <a:latin typeface="Lato" panose="020F0502020204030203" pitchFamily="34" charset="0"/>
              <a:ea typeface="+mn-ea"/>
              <a:cs typeface="+mn-cs"/>
            </a:rPr>
            <a:t> y Seguridad</a:t>
          </a:r>
          <a:endParaRPr lang="en-US" sz="1200">
            <a:solidFill>
              <a:schemeClr val="dk1"/>
            </a:solidFill>
            <a:effectLst/>
            <a:latin typeface="Lato" panose="020F0502020204030203" pitchFamily="34" charset="0"/>
            <a:ea typeface="+mn-ea"/>
            <a:cs typeface="+mn-cs"/>
          </a:endParaRPr>
        </a:p>
        <a:p>
          <a:pPr lvl="1"/>
          <a:r>
            <a:rPr lang="en-US" sz="1200">
              <a:solidFill>
                <a:schemeClr val="dk1"/>
              </a:solidFill>
              <a:effectLst/>
              <a:latin typeface="Lato" panose="020F0502020204030203" pitchFamily="34" charset="0"/>
              <a:ea typeface="+mn-ea"/>
              <a:cs typeface="+mn-cs"/>
            </a:rPr>
            <a:t>6. Cumplimiento</a:t>
          </a:r>
          <a:r>
            <a:rPr lang="en-US" sz="1200" baseline="0">
              <a:solidFill>
                <a:schemeClr val="dk1"/>
              </a:solidFill>
              <a:effectLst/>
              <a:latin typeface="Lato" panose="020F0502020204030203" pitchFamily="34" charset="0"/>
              <a:ea typeface="+mn-ea"/>
              <a:cs typeface="+mn-cs"/>
            </a:rPr>
            <a:t> Regulatorio</a:t>
          </a:r>
          <a:endParaRPr lang="en-US" sz="1200">
            <a:solidFill>
              <a:schemeClr val="dk1"/>
            </a:solidFill>
            <a:effectLst/>
            <a:latin typeface="Lato" panose="020F0502020204030203" pitchFamily="34" charset="0"/>
            <a:ea typeface="+mn-ea"/>
            <a:cs typeface="+mn-cs"/>
          </a:endParaRPr>
        </a:p>
        <a:p>
          <a:pPr lvl="1"/>
          <a:r>
            <a:rPr lang="en-US" sz="1200">
              <a:solidFill>
                <a:schemeClr val="dk1"/>
              </a:solidFill>
              <a:effectLst/>
              <a:latin typeface="Lato" panose="020F0502020204030203" pitchFamily="34" charset="0"/>
              <a:ea typeface="+mn-ea"/>
              <a:cs typeface="+mn-cs"/>
            </a:rPr>
            <a:t>7. Justicia Civil</a:t>
          </a:r>
        </a:p>
        <a:p>
          <a:pPr lvl="1"/>
          <a:r>
            <a:rPr lang="en-US" sz="1200">
              <a:solidFill>
                <a:schemeClr val="dk1"/>
              </a:solidFill>
              <a:effectLst/>
              <a:latin typeface="Lato" panose="020F0502020204030203" pitchFamily="34" charset="0"/>
              <a:ea typeface="+mn-ea"/>
              <a:cs typeface="+mn-cs"/>
            </a:rPr>
            <a:t>8. Justicia Penal</a:t>
          </a:r>
        </a:p>
        <a:p>
          <a:endParaRPr lang="en-US" sz="1200">
            <a:solidFill>
              <a:schemeClr val="dk1"/>
            </a:solidFill>
            <a:effectLst/>
            <a:latin typeface="Lato" panose="020F0502020204030203"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Lato" panose="020F0502020204030203" pitchFamily="34" charset="0"/>
              <a:ea typeface="+mn-ea"/>
              <a:cs typeface="+mn-cs"/>
            </a:rPr>
            <a:t>El Índice utiliza información de primera mano para capturar las voces de miles de personas en zonas urbanas y rurales en los 32 estados del país. El Índice utiliza 607 variables generadas a partir de: </a:t>
          </a:r>
        </a:p>
        <a:p>
          <a:pPr marL="457200" marR="0" lvl="1"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Lato" panose="020F0502020204030203" pitchFamily="34" charset="0"/>
              <a:ea typeface="+mn-ea"/>
              <a:cs typeface="+mn-cs"/>
            </a:rPr>
            <a:t>(a) Una encuesta a población general (aplicada a 800 personas en cada estado, para un total de 25,600) o </a:t>
          </a:r>
          <a:r>
            <a:rPr lang="es-MX" sz="1200" baseline="0">
              <a:solidFill>
                <a:schemeClr val="dk1"/>
              </a:solidFill>
              <a:effectLst/>
              <a:latin typeface="Lato" panose="020F0502020204030203" pitchFamily="34" charset="0"/>
              <a:ea typeface="+mn-ea"/>
              <a:cs typeface="+mn-cs"/>
            </a:rPr>
            <a:t>GPP (General Population Poll, por sus siglas en inglés) </a:t>
          </a:r>
        </a:p>
        <a:p>
          <a:pPr marL="457200" marR="0" lvl="1"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Lato" panose="020F0502020204030203" pitchFamily="34" charset="0"/>
              <a:ea typeface="+mn-ea"/>
              <a:cs typeface="+mn-cs"/>
            </a:rPr>
            <a:t>(b) Las respuestas a encuestas aplicadas a más de 2,600 abogados y expertos en derecho penal, derecho civil, derecho laboral, y salud pública, o </a:t>
          </a:r>
          <a:r>
            <a:rPr lang="es-MX" sz="1200" baseline="0">
              <a:solidFill>
                <a:schemeClr val="dk1"/>
              </a:solidFill>
              <a:effectLst/>
              <a:latin typeface="Lato" panose="020F0502020204030203" pitchFamily="34" charset="0"/>
              <a:ea typeface="+mn-ea"/>
              <a:cs typeface="+mn-cs"/>
            </a:rPr>
            <a:t>QRQ (Qualified Respondent Questionnaires, por sus siglas en inglés), y</a:t>
          </a:r>
          <a:endParaRPr lang="en-US" sz="1200" baseline="0">
            <a:solidFill>
              <a:schemeClr val="dk1"/>
            </a:solidFill>
            <a:effectLst/>
            <a:latin typeface="Lato" panose="020F0502020204030203" pitchFamily="34" charset="0"/>
            <a:ea typeface="+mn-ea"/>
            <a:cs typeface="+mn-cs"/>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Lato" panose="020F0502020204030203" pitchFamily="34" charset="0"/>
              <a:ea typeface="+mn-ea"/>
              <a:cs typeface="+mn-cs"/>
            </a:rPr>
            <a:t>(c) Fuentes terciarias (12 encuestas y registros administrativos generados por otras instituciones), o </a:t>
          </a:r>
          <a:r>
            <a:rPr lang="es-MX" sz="1200" baseline="0">
              <a:solidFill>
                <a:schemeClr val="dk1"/>
              </a:solidFill>
              <a:effectLst/>
              <a:latin typeface="Lato" panose="020F0502020204030203" pitchFamily="34" charset="0"/>
              <a:ea typeface="+mn-ea"/>
              <a:cs typeface="+mn-cs"/>
            </a:rPr>
            <a:t>TPS (Third-Party Sources por sus siglas en inglés).</a:t>
          </a:r>
        </a:p>
        <a:p>
          <a:pPr marL="0" marR="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Lato" panose="020F0502020204030203"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Lato" panose="020F0502020204030203" pitchFamily="34" charset="0"/>
              <a:ea typeface="+mn-ea"/>
              <a:cs typeface="+mn-cs"/>
            </a:rPr>
            <a:t>La</a:t>
          </a:r>
          <a:r>
            <a:rPr lang="en-US" sz="1200" baseline="0">
              <a:solidFill>
                <a:schemeClr val="dk1"/>
              </a:solidFill>
              <a:effectLst/>
              <a:latin typeface="Lato" panose="020F0502020204030203" pitchFamily="34" charset="0"/>
              <a:ea typeface="+mn-ea"/>
              <a:cs typeface="+mn-cs"/>
            </a:rPr>
            <a:t> siguiente base de datos describe en detalle todas las variables utilizadas para generar los puntajes del índice, presentando la media de cada estado, como también las fórmulas que se utilizan para calcular los indicadores compuestos.</a:t>
          </a:r>
        </a:p>
        <a:p>
          <a:pPr marL="0" marR="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Lato" panose="020F0502020204030203"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Lato" panose="020F0502020204030203" pitchFamily="34" charset="0"/>
              <a:ea typeface="+mn-ea"/>
              <a:cs typeface="+mn-cs"/>
            </a:rPr>
            <a:t>Además de esta pestaña de introducción, este archivo contiene dos pestañas.</a:t>
          </a:r>
        </a:p>
        <a:p>
          <a:pPr marL="0" marR="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Lato" panose="020F0502020204030203"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baseline="0">
              <a:solidFill>
                <a:schemeClr val="dk1"/>
              </a:solidFill>
              <a:effectLst/>
              <a:latin typeface="Lato" panose="020F0502020204030203" pitchFamily="34" charset="0"/>
              <a:ea typeface="+mn-ea"/>
              <a:cs typeface="+mn-cs"/>
            </a:rPr>
            <a:t>En la primera de estas se encuentra el mapa de puntajes, que contiene todos los puntajes estatales de las preguntas especificas, así como de los factores, sub-factores y demás indicadores que se utilizan en el cálculo de los puntajes del índice. En la primera columna de este archivo se puede observar el nombre del indicador compuesto, así como la fuente de información para las preguntas específicas (donde QRQ se refiere al cuestionario para expertos, GPP a la encuesta a la población general, y TPS para fuentes terciarias). En caso de que el indicador específico sea una fuente de información primaria del WJP, las columnas 2 a 6 documentan las fuentes del indicador particular, donde la segunda columna hace referencia al cuestionario de Derecho Civil, la tercera al de Derecho Penal, la cuarta al de Derecho Laboral, la quinta al cuestionario de Salud Pública y la sexta a la Encuesta a la Población General. La séptima columna contiene el nombre final del indicador para la base de datos. La octava columna contiene el texto descriptivo del indicador. Por último, las siguientes 32 columnas presentan el valor del estadístico para las 32 entidades federativas en México, donde también se puede observar la fórmula utilizada para calcular cada uno de estos.</a:t>
          </a:r>
        </a:p>
        <a:p>
          <a:pPr marL="0" marR="0" indent="0" defTabSz="914400" eaLnBrk="1" fontAlgn="auto" latinLnBrk="0" hangingPunct="1">
            <a:lnSpc>
              <a:spcPct val="100000"/>
            </a:lnSpc>
            <a:spcBef>
              <a:spcPts val="0"/>
            </a:spcBef>
            <a:spcAft>
              <a:spcPts val="0"/>
            </a:spcAft>
            <a:buClrTx/>
            <a:buSzTx/>
            <a:buFontTx/>
            <a:buNone/>
            <a:tabLst/>
            <a:defRPr/>
          </a:pPr>
          <a:endParaRPr lang="en-US" sz="1200" baseline="0">
            <a:solidFill>
              <a:schemeClr val="dk1"/>
            </a:solidFill>
            <a:effectLst/>
            <a:latin typeface="Lato" panose="020F0502020204030203"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200">
              <a:solidFill>
                <a:schemeClr val="dk1"/>
              </a:solidFill>
              <a:effectLst/>
              <a:latin typeface="Lato" panose="020F0502020204030203" pitchFamily="34" charset="0"/>
              <a:ea typeface="+mn-ea"/>
              <a:cs typeface="+mn-cs"/>
            </a:rPr>
            <a:t>La segunda</a:t>
          </a:r>
          <a:r>
            <a:rPr lang="en-US" sz="1200" baseline="0">
              <a:solidFill>
                <a:schemeClr val="dk1"/>
              </a:solidFill>
              <a:effectLst/>
              <a:latin typeface="Lato" panose="020F0502020204030203" pitchFamily="34" charset="0"/>
              <a:ea typeface="+mn-ea"/>
              <a:cs typeface="+mn-cs"/>
            </a:rPr>
            <a:t> pestaña presenta el valor de los factores, sub-factores y sub-sub factores de cada una de las entidades federativas en México.</a:t>
          </a:r>
          <a:endParaRPr lang="en-US" sz="1200">
            <a:solidFill>
              <a:schemeClr val="dk1"/>
            </a:solidFill>
            <a:effectLst/>
            <a:latin typeface="Lato" panose="020F0502020204030203"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sz="1200">
            <a:solidFill>
              <a:schemeClr val="dk1"/>
            </a:solidFill>
            <a:effectLst/>
            <a:latin typeface="Lato" panose="020F0502020204030203" pitchFamily="34" charset="0"/>
            <a:ea typeface="+mn-ea"/>
            <a:cs typeface="+mn-cs"/>
          </a:endParaRPr>
        </a:p>
        <a:p>
          <a:pPr algn="l"/>
          <a:r>
            <a:rPr lang="en-US" sz="1100" b="0" i="0" u="none" strike="noStrike" baseline="0">
              <a:solidFill>
                <a:schemeClr val="dk1"/>
              </a:solidFill>
              <a:latin typeface="Lato" panose="020F0502020204030203" pitchFamily="34" charset="0"/>
              <a:ea typeface="+mn-ea"/>
              <a:cs typeface="+mn-cs"/>
            </a:rPr>
            <a:t>Para más información acerca de cómo se calculan las variables, la metodología del índice, así como del proceso descriptivo de recolección de los datos, los invitamos a nuestra página web  </a:t>
          </a:r>
          <a:r>
            <a:rPr lang="en-US" sz="1100" b="0" i="0" u="none" strike="noStrike" baseline="0">
              <a:solidFill>
                <a:srgbClr val="7030A0"/>
              </a:solidFill>
              <a:latin typeface="Lato" panose="020F0502020204030203" pitchFamily="34" charset="0"/>
              <a:ea typeface="+mn-ea"/>
              <a:cs typeface="+mn-cs"/>
            </a:rPr>
            <a:t>https://worldjusticeproject.mx/</a:t>
          </a:r>
        </a:p>
        <a:p>
          <a:pPr algn="l"/>
          <a:endParaRPr lang="en-US" sz="1100" b="0" i="0" u="none" strike="noStrike" baseline="0">
            <a:solidFill>
              <a:srgbClr val="7030A0"/>
            </a:solidFill>
            <a:latin typeface="Lato" panose="020F0502020204030203" pitchFamily="34" charset="0"/>
            <a:ea typeface="+mn-ea"/>
            <a:cs typeface="+mn-cs"/>
          </a:endParaRPr>
        </a:p>
        <a:p>
          <a:pPr algn="l"/>
          <a:r>
            <a:rPr lang="en-US" sz="1100" b="1" i="0" u="none" strike="noStrike" baseline="0">
              <a:solidFill>
                <a:sysClr val="windowText" lastClr="000000"/>
              </a:solidFill>
              <a:latin typeface="Lato" panose="020F0502020204030203" pitchFamily="34" charset="0"/>
              <a:ea typeface="+mn-ea"/>
              <a:cs typeface="+mn-cs"/>
            </a:rPr>
            <a:t>Actualización del 16 de junio de 2020: </a:t>
          </a:r>
          <a:r>
            <a:rPr lang="es-MX" sz="1100" b="0">
              <a:solidFill>
                <a:schemeClr val="dk1"/>
              </a:solidFill>
              <a:effectLst/>
              <a:latin typeface="+mn-lt"/>
              <a:ea typeface="+mn-ea"/>
              <a:cs typeface="+mn-cs"/>
            </a:rPr>
            <a:t>Se corrigió la escala de normalización de las variables Q5_G1, Q5_G2, Q5_G3, y Q5_G4</a:t>
          </a:r>
          <a:r>
            <a:rPr lang="es-MX" sz="1100" b="0" baseline="0">
              <a:solidFill>
                <a:schemeClr val="dk1"/>
              </a:solidFill>
              <a:effectLst/>
              <a:latin typeface="+mn-lt"/>
              <a:ea typeface="+mn-ea"/>
              <a:cs typeface="+mn-cs"/>
            </a:rPr>
            <a:t> </a:t>
          </a:r>
          <a:r>
            <a:rPr lang="es-MX" sz="1100" b="0">
              <a:solidFill>
                <a:schemeClr val="dk1"/>
              </a:solidFill>
              <a:effectLst/>
              <a:latin typeface="+mn-lt"/>
              <a:ea typeface="+mn-ea"/>
              <a:cs typeface="+mn-cs"/>
            </a:rPr>
            <a:t>en </a:t>
          </a:r>
          <a:r>
            <a:rPr lang="es-MX" sz="1100" b="0" i="1">
              <a:solidFill>
                <a:schemeClr val="dk1"/>
              </a:solidFill>
              <a:effectLst/>
              <a:latin typeface="+mn-lt"/>
              <a:ea typeface="+mn-ea"/>
              <a:cs typeface="+mn-cs"/>
            </a:rPr>
            <a:t>el Índice de Estado de Derecho en México 2019-2020</a:t>
          </a:r>
          <a:r>
            <a:rPr lang="es-MX" sz="1100" b="0">
              <a:solidFill>
                <a:schemeClr val="dk1"/>
              </a:solidFill>
              <a:effectLst/>
              <a:latin typeface="+mn-lt"/>
              <a:ea typeface="+mn-ea"/>
              <a:cs typeface="+mn-cs"/>
            </a:rPr>
            <a:t>, con respecto a la edición 2018. Este cambio causó un incremento homogéneo entre 0.05 y 0.07 en el puntaje del sub-factor 1.4 en los 32 estados del país, pero no afectó el puntaje final del Índice.</a:t>
          </a:r>
          <a:r>
            <a:rPr lang="en-US" sz="1100" b="0" i="0" u="none" strike="noStrike" baseline="0">
              <a:solidFill>
                <a:sysClr val="windowText" lastClr="000000"/>
              </a:solidFill>
              <a:latin typeface="Lato" panose="020F0502020204030203" pitchFamily="34" charset="0"/>
              <a:ea typeface="+mn-ea"/>
              <a:cs typeface="+mn-cs"/>
            </a:rPr>
            <a:t> </a:t>
          </a:r>
        </a:p>
        <a:p>
          <a:pPr algn="l"/>
          <a:endParaRPr lang="en-US" sz="1100" b="0" i="0" u="none" strike="noStrike" baseline="0">
            <a:solidFill>
              <a:schemeClr val="dk1"/>
            </a:solidFill>
            <a:latin typeface="Lato" panose="020F0502020204030203" pitchFamily="34" charset="0"/>
            <a:ea typeface="+mn-ea"/>
            <a:cs typeface="+mn-cs"/>
          </a:endParaRPr>
        </a:p>
        <a:p>
          <a:pPr algn="l"/>
          <a:endParaRPr lang="en-US" sz="1100" b="0" i="0" u="none" strike="noStrike" baseline="0">
            <a:solidFill>
              <a:schemeClr val="dk1"/>
            </a:solidFill>
            <a:effectLst/>
            <a:latin typeface="Lato" panose="020F0502020204030203" pitchFamily="34" charset="0"/>
            <a:ea typeface="+mn-ea"/>
            <a:cs typeface="+mn-cs"/>
          </a:endParaRPr>
        </a:p>
        <a:p>
          <a:pPr marL="0" algn="ctr"/>
          <a:r>
            <a:rPr lang="en-US" sz="900">
              <a:latin typeface="Lato" panose="020F0502020204030203" pitchFamily="34" charset="0"/>
              <a:cs typeface="Calibri" pitchFamily="34" charset="0"/>
            </a:rPr>
            <a:t>The World Justice Project   |</a:t>
          </a:r>
          <a:r>
            <a:rPr lang="en-US" sz="900" baseline="0">
              <a:latin typeface="Lato" panose="020F0502020204030203" pitchFamily="34" charset="0"/>
              <a:cs typeface="Calibri" pitchFamily="34" charset="0"/>
            </a:rPr>
            <a:t> mexico@worldjusticeproject.org  | © </a:t>
          </a:r>
          <a:r>
            <a:rPr lang="en-US" sz="900" b="0" baseline="0">
              <a:solidFill>
                <a:sysClr val="windowText" lastClr="000000"/>
              </a:solidFill>
              <a:latin typeface="Lato" panose="020F0502020204030203" pitchFamily="34" charset="0"/>
              <a:cs typeface="Calibri" pitchFamily="34" charset="0"/>
            </a:rPr>
            <a:t>2008-2020</a:t>
          </a:r>
          <a:r>
            <a:rPr lang="en-US" sz="900" baseline="0">
              <a:latin typeface="Lato" panose="020F0502020204030203" pitchFamily="34" charset="0"/>
              <a:cs typeface="Calibri" pitchFamily="34" charset="0"/>
            </a:rPr>
            <a:t> World Justice Project</a:t>
          </a:r>
        </a:p>
      </xdr:txBody>
    </xdr:sp>
    <xdr:clientData/>
  </xdr:twoCellAnchor>
  <xdr:twoCellAnchor editAs="oneCell">
    <xdr:from>
      <xdr:col>0</xdr:col>
      <xdr:colOff>384174</xdr:colOff>
      <xdr:row>0</xdr:row>
      <xdr:rowOff>73023</xdr:rowOff>
    </xdr:from>
    <xdr:to>
      <xdr:col>5</xdr:col>
      <xdr:colOff>58207</xdr:colOff>
      <xdr:row>3</xdr:row>
      <xdr:rowOff>17168</xdr:rowOff>
    </xdr:to>
    <xdr:pic>
      <xdr:nvPicPr>
        <xdr:cNvPr id="3" name="Picture 2">
          <a:extLst>
            <a:ext uri="{FF2B5EF4-FFF2-40B4-BE49-F238E27FC236}">
              <a16:creationId xmlns:a16="http://schemas.microsoft.com/office/drawing/2014/main" id="{BCD19745-3D63-406D-B409-CBBB81EAB3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4174" y="73023"/>
          <a:ext cx="2658533" cy="98131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orldjusticeproject.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tabSelected="1" topLeftCell="A33" zoomScale="90" zoomScaleNormal="90" workbookViewId="0">
      <selection activeCell="R51" sqref="R51"/>
    </sheetView>
  </sheetViews>
  <sheetFormatPr defaultColWidth="8.85546875" defaultRowHeight="15"/>
  <cols>
    <col min="1" max="1" width="9.140625" style="55" customWidth="1"/>
    <col min="2" max="256" width="8.85546875" style="55"/>
    <col min="257" max="257" width="9.140625" style="55" customWidth="1"/>
    <col min="258" max="512" width="8.85546875" style="55"/>
    <col min="513" max="513" width="9.140625" style="55" customWidth="1"/>
    <col min="514" max="768" width="8.85546875" style="55"/>
    <col min="769" max="769" width="9.140625" style="55" customWidth="1"/>
    <col min="770" max="1024" width="8.85546875" style="55"/>
    <col min="1025" max="1025" width="9.140625" style="55" customWidth="1"/>
    <col min="1026" max="1280" width="8.85546875" style="55"/>
    <col min="1281" max="1281" width="9.140625" style="55" customWidth="1"/>
    <col min="1282" max="1536" width="8.85546875" style="55"/>
    <col min="1537" max="1537" width="9.140625" style="55" customWidth="1"/>
    <col min="1538" max="1792" width="8.85546875" style="55"/>
    <col min="1793" max="1793" width="9.140625" style="55" customWidth="1"/>
    <col min="1794" max="2048" width="8.85546875" style="55"/>
    <col min="2049" max="2049" width="9.140625" style="55" customWidth="1"/>
    <col min="2050" max="2304" width="8.85546875" style="55"/>
    <col min="2305" max="2305" width="9.140625" style="55" customWidth="1"/>
    <col min="2306" max="2560" width="8.85546875" style="55"/>
    <col min="2561" max="2561" width="9.140625" style="55" customWidth="1"/>
    <col min="2562" max="2816" width="8.85546875" style="55"/>
    <col min="2817" max="2817" width="9.140625" style="55" customWidth="1"/>
    <col min="2818" max="3072" width="8.85546875" style="55"/>
    <col min="3073" max="3073" width="9.140625" style="55" customWidth="1"/>
    <col min="3074" max="3328" width="8.85546875" style="55"/>
    <col min="3329" max="3329" width="9.140625" style="55" customWidth="1"/>
    <col min="3330" max="3584" width="8.85546875" style="55"/>
    <col min="3585" max="3585" width="9.140625" style="55" customWidth="1"/>
    <col min="3586" max="3840" width="8.85546875" style="55"/>
    <col min="3841" max="3841" width="9.140625" style="55" customWidth="1"/>
    <col min="3842" max="4096" width="8.85546875" style="55"/>
    <col min="4097" max="4097" width="9.140625" style="55" customWidth="1"/>
    <col min="4098" max="4352" width="8.85546875" style="55"/>
    <col min="4353" max="4353" width="9.140625" style="55" customWidth="1"/>
    <col min="4354" max="4608" width="8.85546875" style="55"/>
    <col min="4609" max="4609" width="9.140625" style="55" customWidth="1"/>
    <col min="4610" max="4864" width="8.85546875" style="55"/>
    <col min="4865" max="4865" width="9.140625" style="55" customWidth="1"/>
    <col min="4866" max="5120" width="8.85546875" style="55"/>
    <col min="5121" max="5121" width="9.140625" style="55" customWidth="1"/>
    <col min="5122" max="5376" width="8.85546875" style="55"/>
    <col min="5377" max="5377" width="9.140625" style="55" customWidth="1"/>
    <col min="5378" max="5632" width="8.85546875" style="55"/>
    <col min="5633" max="5633" width="9.140625" style="55" customWidth="1"/>
    <col min="5634" max="5888" width="8.85546875" style="55"/>
    <col min="5889" max="5889" width="9.140625" style="55" customWidth="1"/>
    <col min="5890" max="6144" width="8.85546875" style="55"/>
    <col min="6145" max="6145" width="9.140625" style="55" customWidth="1"/>
    <col min="6146" max="6400" width="8.85546875" style="55"/>
    <col min="6401" max="6401" width="9.140625" style="55" customWidth="1"/>
    <col min="6402" max="6656" width="8.85546875" style="55"/>
    <col min="6657" max="6657" width="9.140625" style="55" customWidth="1"/>
    <col min="6658" max="6912" width="8.85546875" style="55"/>
    <col min="6913" max="6913" width="9.140625" style="55" customWidth="1"/>
    <col min="6914" max="7168" width="8.85546875" style="55"/>
    <col min="7169" max="7169" width="9.140625" style="55" customWidth="1"/>
    <col min="7170" max="7424" width="8.85546875" style="55"/>
    <col min="7425" max="7425" width="9.140625" style="55" customWidth="1"/>
    <col min="7426" max="7680" width="8.85546875" style="55"/>
    <col min="7681" max="7681" width="9.140625" style="55" customWidth="1"/>
    <col min="7682" max="7936" width="8.85546875" style="55"/>
    <col min="7937" max="7937" width="9.140625" style="55" customWidth="1"/>
    <col min="7938" max="8192" width="8.85546875" style="55"/>
    <col min="8193" max="8193" width="9.140625" style="55" customWidth="1"/>
    <col min="8194" max="8448" width="8.85546875" style="55"/>
    <col min="8449" max="8449" width="9.140625" style="55" customWidth="1"/>
    <col min="8450" max="8704" width="8.85546875" style="55"/>
    <col min="8705" max="8705" width="9.140625" style="55" customWidth="1"/>
    <col min="8706" max="8960" width="8.85546875" style="55"/>
    <col min="8961" max="8961" width="9.140625" style="55" customWidth="1"/>
    <col min="8962" max="9216" width="8.85546875" style="55"/>
    <col min="9217" max="9217" width="9.140625" style="55" customWidth="1"/>
    <col min="9218" max="9472" width="8.85546875" style="55"/>
    <col min="9473" max="9473" width="9.140625" style="55" customWidth="1"/>
    <col min="9474" max="9728" width="8.85546875" style="55"/>
    <col min="9729" max="9729" width="9.140625" style="55" customWidth="1"/>
    <col min="9730" max="9984" width="8.85546875" style="55"/>
    <col min="9985" max="9985" width="9.140625" style="55" customWidth="1"/>
    <col min="9986" max="10240" width="8.85546875" style="55"/>
    <col min="10241" max="10241" width="9.140625" style="55" customWidth="1"/>
    <col min="10242" max="10496" width="8.85546875" style="55"/>
    <col min="10497" max="10497" width="9.140625" style="55" customWidth="1"/>
    <col min="10498" max="10752" width="8.85546875" style="55"/>
    <col min="10753" max="10753" width="9.140625" style="55" customWidth="1"/>
    <col min="10754" max="11008" width="8.85546875" style="55"/>
    <col min="11009" max="11009" width="9.140625" style="55" customWidth="1"/>
    <col min="11010" max="11264" width="8.85546875" style="55"/>
    <col min="11265" max="11265" width="9.140625" style="55" customWidth="1"/>
    <col min="11266" max="11520" width="8.85546875" style="55"/>
    <col min="11521" max="11521" width="9.140625" style="55" customWidth="1"/>
    <col min="11522" max="11776" width="8.85546875" style="55"/>
    <col min="11777" max="11777" width="9.140625" style="55" customWidth="1"/>
    <col min="11778" max="12032" width="8.85546875" style="55"/>
    <col min="12033" max="12033" width="9.140625" style="55" customWidth="1"/>
    <col min="12034" max="12288" width="8.85546875" style="55"/>
    <col min="12289" max="12289" width="9.140625" style="55" customWidth="1"/>
    <col min="12290" max="12544" width="8.85546875" style="55"/>
    <col min="12545" max="12545" width="9.140625" style="55" customWidth="1"/>
    <col min="12546" max="12800" width="8.85546875" style="55"/>
    <col min="12801" max="12801" width="9.140625" style="55" customWidth="1"/>
    <col min="12802" max="13056" width="8.85546875" style="55"/>
    <col min="13057" max="13057" width="9.140625" style="55" customWidth="1"/>
    <col min="13058" max="13312" width="8.85546875" style="55"/>
    <col min="13313" max="13313" width="9.140625" style="55" customWidth="1"/>
    <col min="13314" max="13568" width="8.85546875" style="55"/>
    <col min="13569" max="13569" width="9.140625" style="55" customWidth="1"/>
    <col min="13570" max="13824" width="8.85546875" style="55"/>
    <col min="13825" max="13825" width="9.140625" style="55" customWidth="1"/>
    <col min="13826" max="14080" width="8.85546875" style="55"/>
    <col min="14081" max="14081" width="9.140625" style="55" customWidth="1"/>
    <col min="14082" max="14336" width="8.85546875" style="55"/>
    <col min="14337" max="14337" width="9.140625" style="55" customWidth="1"/>
    <col min="14338" max="14592" width="8.85546875" style="55"/>
    <col min="14593" max="14593" width="9.140625" style="55" customWidth="1"/>
    <col min="14594" max="14848" width="8.85546875" style="55"/>
    <col min="14849" max="14849" width="9.140625" style="55" customWidth="1"/>
    <col min="14850" max="15104" width="8.85546875" style="55"/>
    <col min="15105" max="15105" width="9.140625" style="55" customWidth="1"/>
    <col min="15106" max="15360" width="8.85546875" style="55"/>
    <col min="15361" max="15361" width="9.140625" style="55" customWidth="1"/>
    <col min="15362" max="15616" width="8.85546875" style="55"/>
    <col min="15617" max="15617" width="9.140625" style="55" customWidth="1"/>
    <col min="15618" max="15872" width="8.85546875" style="55"/>
    <col min="15873" max="15873" width="9.140625" style="55" customWidth="1"/>
    <col min="15874" max="16128" width="8.85546875" style="55"/>
    <col min="16129" max="16129" width="9.140625" style="55" customWidth="1"/>
    <col min="16130" max="16384" width="8.85546875" style="55"/>
  </cols>
  <sheetData>
    <row r="1" spans="1:14" ht="43.5" customHeight="1">
      <c r="A1" s="53"/>
      <c r="B1" s="53"/>
      <c r="C1" s="53"/>
      <c r="D1" s="53"/>
      <c r="E1" s="53"/>
      <c r="F1" s="54"/>
      <c r="G1" s="54"/>
      <c r="I1" s="54"/>
      <c r="J1" s="56" t="s">
        <v>2128</v>
      </c>
      <c r="K1" s="53"/>
      <c r="L1" s="53"/>
      <c r="M1" s="53"/>
      <c r="N1" s="53"/>
    </row>
    <row r="2" spans="1:14" ht="23.25">
      <c r="A2" s="53"/>
      <c r="B2" s="53"/>
      <c r="C2" s="53"/>
      <c r="D2" s="53"/>
      <c r="E2" s="53"/>
      <c r="F2" s="53"/>
      <c r="G2" s="53"/>
      <c r="I2" s="53"/>
      <c r="J2" s="57" t="s">
        <v>2141</v>
      </c>
      <c r="K2" s="53"/>
      <c r="L2" s="53"/>
      <c r="M2" s="53"/>
      <c r="N2" s="53"/>
    </row>
    <row r="3" spans="1:14">
      <c r="A3" s="53"/>
      <c r="B3" s="53"/>
      <c r="C3" s="53"/>
      <c r="D3" s="53"/>
      <c r="E3" s="53"/>
      <c r="F3" s="54"/>
      <c r="G3" s="54"/>
      <c r="I3" s="54"/>
      <c r="J3" s="60" t="s">
        <v>2129</v>
      </c>
      <c r="K3" s="53"/>
      <c r="L3" s="53"/>
      <c r="M3" s="53"/>
      <c r="N3" s="53"/>
    </row>
    <row r="4" spans="1:14">
      <c r="A4" s="53"/>
      <c r="B4" s="53"/>
      <c r="C4" s="53"/>
      <c r="D4" s="53"/>
      <c r="E4" s="53"/>
      <c r="F4" s="53"/>
      <c r="G4" s="53"/>
      <c r="H4" s="53"/>
      <c r="I4" s="53"/>
      <c r="J4" s="53"/>
      <c r="K4" s="53"/>
      <c r="L4" s="53"/>
      <c r="M4" s="53"/>
      <c r="N4" s="53"/>
    </row>
    <row r="5" spans="1:14">
      <c r="A5" s="53"/>
      <c r="B5" s="53"/>
      <c r="C5" s="53"/>
      <c r="D5" s="53"/>
      <c r="E5" s="53"/>
      <c r="F5" s="53"/>
      <c r="G5" s="53"/>
      <c r="H5" s="53"/>
      <c r="I5" s="53"/>
      <c r="J5" s="53"/>
      <c r="K5" s="53"/>
      <c r="L5" s="53"/>
      <c r="M5" s="53"/>
      <c r="N5" s="53"/>
    </row>
    <row r="6" spans="1:14">
      <c r="A6" s="53"/>
      <c r="B6" s="53"/>
      <c r="C6" s="53"/>
      <c r="D6" s="53"/>
      <c r="E6" s="53"/>
      <c r="F6" s="53"/>
      <c r="G6" s="53"/>
      <c r="H6" s="53"/>
      <c r="I6" s="53"/>
      <c r="J6" s="53"/>
      <c r="K6" s="53"/>
      <c r="L6" s="53"/>
      <c r="M6" s="53"/>
      <c r="N6" s="53"/>
    </row>
    <row r="7" spans="1:14">
      <c r="A7" s="53"/>
      <c r="B7" s="53"/>
      <c r="C7" s="53"/>
      <c r="D7" s="53"/>
      <c r="E7" s="53"/>
      <c r="F7" s="53"/>
      <c r="G7" s="53"/>
      <c r="H7" s="53"/>
      <c r="I7" s="53"/>
      <c r="J7" s="53"/>
      <c r="K7" s="53"/>
      <c r="L7" s="53"/>
      <c r="M7" s="53"/>
      <c r="N7" s="53"/>
    </row>
    <row r="8" spans="1:14">
      <c r="A8" s="53"/>
      <c r="B8" s="53"/>
      <c r="C8" s="53"/>
      <c r="D8" s="53"/>
      <c r="E8" s="53"/>
      <c r="F8" s="53"/>
      <c r="G8" s="53"/>
      <c r="H8" s="53"/>
      <c r="I8" s="53"/>
      <c r="J8" s="53"/>
      <c r="K8" s="53"/>
      <c r="L8" s="53"/>
      <c r="M8" s="53"/>
      <c r="N8" s="53"/>
    </row>
    <row r="9" spans="1:14">
      <c r="A9" s="53"/>
      <c r="B9" s="53"/>
      <c r="C9" s="53"/>
      <c r="D9" s="53"/>
      <c r="E9" s="53"/>
      <c r="F9" s="53"/>
      <c r="G9" s="53"/>
      <c r="H9" s="53"/>
      <c r="I9" s="53"/>
      <c r="J9" s="53"/>
      <c r="K9" s="53"/>
      <c r="L9" s="53"/>
      <c r="M9" s="53"/>
      <c r="N9" s="53"/>
    </row>
    <row r="10" spans="1:14">
      <c r="A10" s="53"/>
      <c r="B10" s="53"/>
      <c r="C10" s="53"/>
      <c r="D10" s="53"/>
      <c r="E10" s="53"/>
      <c r="F10" s="53"/>
      <c r="G10" s="53"/>
      <c r="H10" s="53"/>
      <c r="I10" s="53"/>
      <c r="J10" s="53"/>
      <c r="K10" s="53"/>
      <c r="L10" s="53"/>
      <c r="M10" s="53"/>
      <c r="N10" s="53"/>
    </row>
    <row r="11" spans="1:14">
      <c r="A11" s="53"/>
      <c r="B11" s="53"/>
      <c r="C11" s="53"/>
      <c r="D11" s="53"/>
      <c r="E11" s="53"/>
      <c r="F11" s="53"/>
      <c r="G11" s="53"/>
      <c r="H11" s="53"/>
      <c r="I11" s="53"/>
      <c r="J11" s="53"/>
      <c r="K11" s="53"/>
      <c r="L11" s="53"/>
      <c r="M11" s="53"/>
      <c r="N11" s="53"/>
    </row>
    <row r="12" spans="1:14">
      <c r="A12" s="53"/>
      <c r="B12" s="53"/>
      <c r="C12" s="53"/>
      <c r="D12" s="53"/>
      <c r="E12" s="53"/>
      <c r="F12" s="53"/>
      <c r="G12" s="53"/>
      <c r="H12" s="53"/>
      <c r="I12" s="53"/>
      <c r="J12" s="53"/>
      <c r="K12" s="53"/>
      <c r="L12" s="53"/>
      <c r="M12" s="53"/>
      <c r="N12" s="53"/>
    </row>
    <row r="13" spans="1:14">
      <c r="A13" s="53"/>
      <c r="B13" s="53"/>
      <c r="C13" s="53"/>
      <c r="D13" s="53"/>
      <c r="E13" s="53"/>
      <c r="F13" s="53"/>
      <c r="G13" s="53"/>
      <c r="H13" s="53"/>
      <c r="I13" s="53"/>
      <c r="J13" s="53"/>
      <c r="K13" s="53"/>
      <c r="L13" s="53"/>
      <c r="M13" s="53"/>
      <c r="N13" s="53"/>
    </row>
    <row r="14" spans="1:14">
      <c r="A14" s="53"/>
      <c r="B14" s="53"/>
      <c r="C14" s="53"/>
      <c r="D14" s="53"/>
      <c r="E14" s="53"/>
      <c r="F14" s="53"/>
      <c r="G14" s="53"/>
      <c r="H14" s="53"/>
      <c r="I14" s="53"/>
      <c r="J14" s="53"/>
      <c r="K14" s="53"/>
      <c r="L14" s="53"/>
      <c r="M14" s="53"/>
      <c r="N14" s="53"/>
    </row>
    <row r="15" spans="1:14">
      <c r="A15" s="53"/>
      <c r="B15" s="53"/>
      <c r="C15" s="53"/>
      <c r="D15" s="53"/>
      <c r="E15" s="53"/>
      <c r="F15" s="53"/>
      <c r="G15" s="53"/>
      <c r="H15" s="53"/>
      <c r="I15" s="53"/>
      <c r="J15" s="53"/>
      <c r="K15" s="53"/>
      <c r="L15" s="53"/>
      <c r="M15" s="53"/>
      <c r="N15" s="53"/>
    </row>
    <row r="16" spans="1:14">
      <c r="A16" s="53"/>
      <c r="B16" s="53"/>
      <c r="C16" s="53"/>
      <c r="D16" s="53"/>
      <c r="E16" s="53"/>
      <c r="F16" s="53"/>
      <c r="G16" s="53"/>
      <c r="H16" s="53"/>
      <c r="I16" s="53"/>
      <c r="J16" s="53"/>
      <c r="K16" s="53"/>
      <c r="L16" s="53"/>
      <c r="M16" s="53"/>
      <c r="N16" s="53"/>
    </row>
    <row r="17" spans="1:14">
      <c r="A17" s="53"/>
      <c r="B17" s="53"/>
      <c r="C17" s="53"/>
      <c r="D17" s="53"/>
      <c r="E17" s="53"/>
      <c r="F17" s="53"/>
      <c r="G17" s="53"/>
      <c r="H17" s="53"/>
      <c r="I17" s="53"/>
      <c r="J17" s="53"/>
      <c r="K17" s="53"/>
      <c r="L17" s="53"/>
      <c r="M17" s="53"/>
      <c r="N17" s="53"/>
    </row>
    <row r="18" spans="1:14">
      <c r="A18" s="53"/>
      <c r="B18" s="53"/>
      <c r="C18" s="53"/>
      <c r="D18" s="53"/>
      <c r="E18" s="53"/>
      <c r="F18" s="53"/>
      <c r="G18" s="53"/>
      <c r="H18" s="53"/>
      <c r="I18" s="53"/>
      <c r="J18" s="53"/>
      <c r="K18" s="53"/>
      <c r="L18" s="53"/>
      <c r="M18" s="53"/>
      <c r="N18" s="53"/>
    </row>
    <row r="19" spans="1:14">
      <c r="A19" s="53"/>
      <c r="B19" s="53"/>
      <c r="C19" s="53"/>
      <c r="D19" s="53"/>
      <c r="E19" s="53"/>
      <c r="F19" s="53"/>
      <c r="G19" s="53"/>
      <c r="H19" s="53"/>
      <c r="I19" s="53"/>
      <c r="J19" s="53"/>
      <c r="K19" s="53"/>
      <c r="L19" s="53"/>
      <c r="M19" s="53"/>
      <c r="N19" s="53"/>
    </row>
    <row r="20" spans="1:14">
      <c r="A20" s="53"/>
      <c r="B20" s="53"/>
      <c r="C20" s="53"/>
      <c r="D20" s="53"/>
      <c r="E20" s="53"/>
      <c r="F20" s="53"/>
      <c r="G20" s="53"/>
      <c r="H20" s="53"/>
      <c r="I20" s="53"/>
      <c r="J20" s="53"/>
      <c r="K20" s="53"/>
      <c r="L20" s="53"/>
      <c r="M20" s="53"/>
      <c r="N20" s="53"/>
    </row>
    <row r="21" spans="1:14">
      <c r="A21" s="53"/>
      <c r="B21" s="53"/>
      <c r="C21" s="53"/>
      <c r="D21" s="53"/>
      <c r="E21" s="53"/>
      <c r="F21" s="53"/>
      <c r="G21" s="53"/>
      <c r="H21" s="53"/>
      <c r="I21" s="53"/>
      <c r="J21" s="53"/>
      <c r="K21" s="53"/>
      <c r="L21" s="53"/>
      <c r="M21" s="53"/>
      <c r="N21" s="53"/>
    </row>
    <row r="22" spans="1:14">
      <c r="A22" s="53"/>
      <c r="B22" s="53"/>
      <c r="C22" s="53"/>
      <c r="D22" s="53"/>
      <c r="E22" s="53"/>
      <c r="F22" s="53"/>
      <c r="G22" s="53"/>
      <c r="H22" s="53"/>
      <c r="I22" s="53"/>
      <c r="J22" s="53"/>
      <c r="K22" s="53"/>
      <c r="L22" s="53"/>
      <c r="M22" s="53"/>
      <c r="N22" s="53"/>
    </row>
    <row r="23" spans="1:14">
      <c r="A23" s="53"/>
      <c r="B23" s="53"/>
      <c r="C23" s="53"/>
      <c r="D23" s="53"/>
      <c r="E23" s="53"/>
      <c r="F23" s="53"/>
      <c r="G23" s="53"/>
      <c r="H23" s="53"/>
      <c r="I23" s="53"/>
      <c r="J23" s="53"/>
      <c r="K23" s="53"/>
      <c r="L23" s="53"/>
      <c r="M23" s="53"/>
      <c r="N23" s="53"/>
    </row>
    <row r="24" spans="1:14">
      <c r="A24" s="53"/>
      <c r="B24" s="53"/>
      <c r="C24" s="53"/>
      <c r="D24" s="53"/>
      <c r="E24" s="53"/>
      <c r="F24" s="53"/>
      <c r="G24" s="53"/>
      <c r="H24" s="53"/>
      <c r="I24" s="53"/>
      <c r="J24" s="53"/>
      <c r="K24" s="53"/>
      <c r="L24" s="53"/>
      <c r="M24" s="53"/>
      <c r="N24" s="53"/>
    </row>
    <row r="25" spans="1:14">
      <c r="A25" s="53"/>
      <c r="B25" s="53"/>
      <c r="C25" s="53"/>
      <c r="D25" s="53"/>
      <c r="E25" s="53"/>
      <c r="F25" s="53"/>
      <c r="G25" s="53"/>
      <c r="H25" s="53"/>
      <c r="I25" s="53"/>
      <c r="J25" s="53"/>
      <c r="K25" s="53"/>
      <c r="L25" s="53"/>
      <c r="M25" s="53"/>
      <c r="N25" s="53"/>
    </row>
    <row r="26" spans="1:14">
      <c r="A26" s="53"/>
      <c r="B26" s="53"/>
      <c r="C26" s="53"/>
      <c r="D26" s="53"/>
      <c r="E26" s="53"/>
      <c r="F26" s="53"/>
      <c r="G26" s="53"/>
      <c r="H26" s="53"/>
      <c r="I26" s="53"/>
      <c r="J26" s="53"/>
      <c r="K26" s="53"/>
      <c r="L26" s="53"/>
      <c r="M26" s="53"/>
      <c r="N26" s="53"/>
    </row>
    <row r="27" spans="1:14">
      <c r="A27" s="53"/>
      <c r="B27" s="53"/>
      <c r="C27" s="53"/>
      <c r="D27" s="53"/>
      <c r="E27" s="53"/>
      <c r="F27" s="53"/>
      <c r="G27" s="53"/>
      <c r="H27" s="53"/>
      <c r="I27" s="53"/>
      <c r="J27" s="53"/>
      <c r="K27" s="53"/>
      <c r="L27" s="53"/>
      <c r="M27" s="53"/>
      <c r="N27" s="53"/>
    </row>
    <row r="28" spans="1:14">
      <c r="A28" s="53"/>
      <c r="B28" s="53"/>
      <c r="C28" s="53"/>
      <c r="D28" s="53"/>
      <c r="E28" s="53"/>
      <c r="F28" s="53"/>
      <c r="G28" s="53"/>
      <c r="H28" s="53"/>
      <c r="I28" s="53"/>
      <c r="J28" s="53"/>
      <c r="K28" s="53"/>
      <c r="L28" s="53"/>
      <c r="M28" s="53"/>
      <c r="N28" s="53"/>
    </row>
    <row r="29" spans="1:14">
      <c r="A29" s="53"/>
      <c r="B29" s="53"/>
      <c r="C29" s="53"/>
      <c r="D29" s="53"/>
      <c r="E29" s="53"/>
      <c r="F29" s="53"/>
      <c r="G29" s="53"/>
      <c r="H29" s="53"/>
      <c r="I29" s="53"/>
      <c r="J29" s="53"/>
      <c r="K29" s="53"/>
      <c r="L29" s="53"/>
      <c r="M29" s="53"/>
      <c r="N29" s="53"/>
    </row>
    <row r="30" spans="1:14">
      <c r="A30" s="53"/>
      <c r="B30" s="53"/>
      <c r="C30" s="53"/>
      <c r="D30" s="53"/>
      <c r="E30" s="53"/>
      <c r="F30" s="53"/>
      <c r="G30" s="53"/>
      <c r="H30" s="53"/>
      <c r="I30" s="53"/>
      <c r="J30" s="53"/>
      <c r="K30" s="53"/>
      <c r="L30" s="53"/>
      <c r="M30" s="53"/>
      <c r="N30" s="53"/>
    </row>
    <row r="31" spans="1:14">
      <c r="A31" s="53"/>
      <c r="B31" s="53"/>
      <c r="C31" s="53"/>
      <c r="D31" s="53"/>
      <c r="E31" s="53"/>
      <c r="F31" s="53"/>
      <c r="G31" s="53"/>
      <c r="H31" s="53"/>
      <c r="I31" s="53"/>
      <c r="J31" s="53"/>
      <c r="K31" s="53"/>
      <c r="L31" s="53"/>
      <c r="M31" s="53"/>
      <c r="N31" s="53"/>
    </row>
    <row r="32" spans="1:14">
      <c r="A32" s="53"/>
      <c r="B32" s="53"/>
      <c r="C32" s="53"/>
      <c r="D32" s="53"/>
      <c r="E32" s="53"/>
      <c r="F32" s="53"/>
      <c r="G32" s="53"/>
      <c r="H32" s="53"/>
      <c r="I32" s="53"/>
      <c r="J32" s="53"/>
      <c r="K32" s="53"/>
      <c r="L32" s="53"/>
      <c r="M32" s="53"/>
      <c r="N32" s="53"/>
    </row>
    <row r="33" spans="1:14">
      <c r="A33" s="53"/>
      <c r="B33" s="53"/>
      <c r="C33" s="53"/>
      <c r="D33" s="53"/>
      <c r="E33" s="53"/>
      <c r="F33" s="53"/>
      <c r="G33" s="53"/>
      <c r="H33" s="53"/>
      <c r="I33" s="53"/>
      <c r="J33" s="53"/>
      <c r="K33" s="53"/>
      <c r="L33" s="53"/>
      <c r="M33" s="53"/>
      <c r="N33" s="53"/>
    </row>
    <row r="34" spans="1:14">
      <c r="A34" s="53"/>
      <c r="B34" s="53"/>
      <c r="C34" s="53"/>
      <c r="D34" s="53"/>
      <c r="E34" s="53"/>
      <c r="F34" s="53"/>
      <c r="G34" s="53"/>
      <c r="H34" s="53"/>
      <c r="I34" s="53"/>
      <c r="J34" s="53"/>
      <c r="K34" s="53"/>
      <c r="L34" s="53"/>
      <c r="M34" s="53"/>
      <c r="N34" s="53"/>
    </row>
    <row r="35" spans="1:14">
      <c r="A35" s="53"/>
      <c r="B35" s="53"/>
      <c r="C35" s="53"/>
      <c r="D35" s="53"/>
      <c r="E35" s="53"/>
      <c r="F35" s="53"/>
      <c r="G35" s="53"/>
      <c r="H35" s="53"/>
      <c r="I35" s="53"/>
      <c r="J35" s="53"/>
      <c r="K35" s="53"/>
      <c r="L35" s="53"/>
      <c r="M35" s="53"/>
      <c r="N35" s="53"/>
    </row>
    <row r="36" spans="1:14">
      <c r="A36" s="53"/>
      <c r="B36" s="53"/>
      <c r="C36" s="53"/>
      <c r="D36" s="53"/>
      <c r="E36" s="53"/>
      <c r="F36" s="53"/>
      <c r="G36" s="53"/>
      <c r="H36" s="53"/>
      <c r="I36" s="53"/>
      <c r="J36" s="53"/>
      <c r="K36" s="53"/>
      <c r="L36" s="53"/>
      <c r="M36" s="53"/>
      <c r="N36" s="53"/>
    </row>
    <row r="37" spans="1:14">
      <c r="A37" s="53"/>
      <c r="B37" s="53"/>
      <c r="C37" s="53"/>
      <c r="D37" s="53"/>
      <c r="E37" s="53"/>
      <c r="F37" s="53"/>
      <c r="G37" s="53"/>
      <c r="H37" s="53"/>
      <c r="I37" s="53"/>
      <c r="J37" s="53"/>
      <c r="K37" s="53"/>
      <c r="L37" s="53"/>
      <c r="M37" s="53"/>
      <c r="N37" s="53"/>
    </row>
    <row r="38" spans="1:14">
      <c r="A38" s="53"/>
      <c r="B38" s="53"/>
      <c r="C38" s="53"/>
      <c r="D38" s="53"/>
      <c r="E38" s="53"/>
      <c r="F38" s="53"/>
      <c r="G38" s="53"/>
      <c r="H38" s="53"/>
      <c r="I38" s="53"/>
      <c r="J38" s="53"/>
      <c r="K38" s="53"/>
      <c r="L38" s="53"/>
      <c r="M38" s="53"/>
      <c r="N38" s="53"/>
    </row>
    <row r="39" spans="1:14">
      <c r="A39" s="53"/>
      <c r="B39" s="53"/>
      <c r="C39" s="53"/>
      <c r="D39" s="53"/>
      <c r="E39" s="53"/>
      <c r="F39" s="53"/>
      <c r="G39" s="53"/>
      <c r="H39" s="53"/>
      <c r="I39" s="53"/>
      <c r="J39" s="53"/>
      <c r="K39" s="53"/>
      <c r="L39" s="53"/>
      <c r="M39" s="53"/>
      <c r="N39" s="53"/>
    </row>
    <row r="40" spans="1:14">
      <c r="A40" s="53"/>
      <c r="B40" s="53"/>
      <c r="C40" s="53"/>
      <c r="D40" s="53"/>
      <c r="E40" s="53"/>
      <c r="F40" s="53"/>
      <c r="G40" s="53"/>
      <c r="H40" s="53"/>
      <c r="I40" s="53"/>
      <c r="J40" s="53"/>
      <c r="K40" s="53"/>
      <c r="L40" s="53"/>
      <c r="M40" s="53"/>
      <c r="N40" s="53"/>
    </row>
    <row r="41" spans="1:14">
      <c r="A41" s="53"/>
      <c r="B41" s="53"/>
      <c r="C41" s="53"/>
      <c r="D41" s="53"/>
      <c r="E41" s="53"/>
      <c r="F41" s="53"/>
      <c r="G41" s="53"/>
      <c r="H41" s="53"/>
      <c r="I41" s="53"/>
      <c r="J41" s="53"/>
      <c r="K41" s="53"/>
      <c r="L41" s="53"/>
      <c r="M41" s="53"/>
      <c r="N41" s="53"/>
    </row>
    <row r="42" spans="1:14">
      <c r="A42" s="53"/>
      <c r="B42" s="53"/>
      <c r="C42" s="53"/>
      <c r="D42" s="53"/>
      <c r="E42" s="53"/>
      <c r="F42" s="53"/>
      <c r="G42" s="53"/>
      <c r="H42" s="53"/>
      <c r="I42" s="53"/>
      <c r="J42" s="53"/>
      <c r="K42" s="53"/>
      <c r="L42" s="53"/>
      <c r="M42" s="53"/>
      <c r="N42" s="53"/>
    </row>
    <row r="43" spans="1:14">
      <c r="A43" s="53"/>
      <c r="B43" s="53"/>
      <c r="C43" s="53"/>
      <c r="D43" s="53"/>
      <c r="E43" s="53"/>
      <c r="F43" s="53"/>
      <c r="G43" s="53"/>
      <c r="H43" s="53"/>
      <c r="I43" s="53"/>
      <c r="J43" s="53"/>
      <c r="K43" s="53"/>
      <c r="L43" s="53"/>
      <c r="M43" s="53"/>
      <c r="N43" s="53"/>
    </row>
    <row r="44" spans="1:14">
      <c r="A44" s="53"/>
      <c r="B44" s="53"/>
      <c r="C44" s="53"/>
      <c r="D44" s="53"/>
      <c r="E44" s="53"/>
      <c r="F44" s="53"/>
      <c r="G44" s="53"/>
      <c r="H44" s="53"/>
      <c r="I44" s="53"/>
      <c r="J44" s="53"/>
      <c r="K44" s="53"/>
      <c r="L44" s="53"/>
      <c r="M44" s="53"/>
      <c r="N44" s="53"/>
    </row>
    <row r="45" spans="1:14">
      <c r="A45" s="53"/>
      <c r="B45" s="53"/>
      <c r="C45" s="53"/>
      <c r="D45" s="53"/>
      <c r="E45" s="53"/>
      <c r="F45" s="53"/>
      <c r="G45" s="53"/>
      <c r="H45" s="53"/>
      <c r="I45" s="53"/>
      <c r="J45" s="53"/>
      <c r="K45" s="53"/>
      <c r="L45" s="53"/>
      <c r="M45" s="53"/>
      <c r="N45" s="53"/>
    </row>
    <row r="46" spans="1:14">
      <c r="A46" s="53"/>
      <c r="B46" s="53"/>
      <c r="C46" s="53"/>
      <c r="D46" s="53"/>
      <c r="E46" s="53"/>
      <c r="F46" s="53"/>
      <c r="G46" s="53"/>
      <c r="H46" s="53"/>
      <c r="I46" s="53"/>
      <c r="J46" s="53"/>
      <c r="K46" s="53"/>
      <c r="L46" s="53"/>
      <c r="M46" s="53"/>
      <c r="N46" s="53"/>
    </row>
    <row r="47" spans="1:14">
      <c r="A47" s="53"/>
      <c r="B47" s="53"/>
      <c r="C47" s="53"/>
      <c r="D47" s="53"/>
      <c r="E47" s="53"/>
      <c r="F47" s="53"/>
      <c r="G47" s="53"/>
      <c r="H47" s="53"/>
      <c r="I47" s="53"/>
      <c r="J47" s="53"/>
      <c r="K47" s="53"/>
      <c r="L47" s="53"/>
      <c r="M47" s="53"/>
      <c r="N47" s="53"/>
    </row>
    <row r="48" spans="1:14">
      <c r="A48" s="53"/>
      <c r="B48" s="53"/>
      <c r="C48" s="53"/>
      <c r="D48" s="53"/>
      <c r="E48" s="53"/>
      <c r="F48" s="53"/>
      <c r="G48" s="53"/>
      <c r="H48" s="53"/>
      <c r="I48" s="53"/>
      <c r="J48" s="53"/>
      <c r="K48" s="53"/>
      <c r="L48" s="53"/>
      <c r="M48" s="53"/>
      <c r="N48" s="53"/>
    </row>
    <row r="49" spans="1:14">
      <c r="A49" s="53"/>
      <c r="B49" s="53"/>
      <c r="C49" s="53"/>
      <c r="D49" s="53"/>
      <c r="E49" s="53"/>
      <c r="F49" s="53"/>
      <c r="G49" s="53"/>
      <c r="H49" s="53"/>
      <c r="I49" s="53"/>
      <c r="J49" s="53"/>
      <c r="K49" s="53"/>
      <c r="L49" s="53"/>
      <c r="M49" s="53"/>
      <c r="N49" s="53"/>
    </row>
    <row r="50" spans="1:14">
      <c r="A50" s="53"/>
      <c r="B50" s="53"/>
      <c r="C50" s="53"/>
      <c r="D50" s="53"/>
      <c r="E50" s="53"/>
      <c r="F50" s="53"/>
      <c r="G50" s="53"/>
      <c r="H50" s="53"/>
      <c r="I50" s="53"/>
      <c r="J50" s="53"/>
      <c r="K50" s="53"/>
      <c r="L50" s="53"/>
      <c r="M50" s="53"/>
      <c r="N50" s="53"/>
    </row>
    <row r="51" spans="1:14">
      <c r="A51" s="53"/>
      <c r="B51" s="53"/>
      <c r="C51" s="53"/>
      <c r="D51" s="53"/>
      <c r="E51" s="53"/>
      <c r="F51" s="53"/>
      <c r="G51" s="53"/>
      <c r="H51" s="53"/>
      <c r="I51" s="53"/>
      <c r="J51" s="53"/>
      <c r="K51" s="53"/>
      <c r="L51" s="53"/>
      <c r="M51" s="53"/>
      <c r="N51" s="53"/>
    </row>
    <row r="52" spans="1:14">
      <c r="A52" s="53"/>
      <c r="B52" s="53"/>
      <c r="C52" s="53"/>
      <c r="D52" s="53"/>
      <c r="E52" s="53"/>
      <c r="F52" s="53"/>
      <c r="G52" s="53"/>
      <c r="H52" s="53"/>
      <c r="I52" s="53"/>
      <c r="J52" s="53"/>
      <c r="K52" s="53"/>
      <c r="L52" s="53"/>
      <c r="M52" s="53"/>
      <c r="N52" s="53"/>
    </row>
    <row r="53" spans="1:14">
      <c r="A53" s="53"/>
      <c r="B53" s="53"/>
      <c r="C53" s="53"/>
      <c r="D53" s="53"/>
      <c r="E53" s="53"/>
      <c r="F53" s="53"/>
      <c r="G53" s="53"/>
      <c r="H53" s="53"/>
      <c r="I53" s="53"/>
      <c r="J53" s="53"/>
      <c r="K53" s="53"/>
      <c r="L53" s="53"/>
      <c r="M53" s="53"/>
      <c r="N53" s="53"/>
    </row>
    <row r="54" spans="1:14">
      <c r="A54" s="53"/>
      <c r="B54" s="53"/>
      <c r="C54" s="53"/>
      <c r="D54" s="53"/>
      <c r="E54" s="53"/>
      <c r="F54" s="53"/>
      <c r="G54" s="53"/>
      <c r="H54" s="53"/>
      <c r="I54" s="53"/>
      <c r="J54" s="53"/>
      <c r="K54" s="53"/>
      <c r="L54" s="53"/>
      <c r="M54" s="53"/>
      <c r="N54" s="53"/>
    </row>
    <row r="55" spans="1:14">
      <c r="A55" s="53"/>
      <c r="B55" s="53"/>
      <c r="C55" s="53"/>
      <c r="D55" s="53"/>
      <c r="E55" s="53"/>
      <c r="F55" s="53"/>
      <c r="G55" s="53"/>
      <c r="H55" s="53"/>
      <c r="I55" s="53"/>
      <c r="J55" s="53"/>
      <c r="K55" s="53"/>
      <c r="L55" s="53"/>
      <c r="M55" s="53"/>
      <c r="N55" s="53"/>
    </row>
    <row r="56" spans="1:14">
      <c r="A56" s="53"/>
      <c r="B56" s="53"/>
      <c r="C56" s="53"/>
      <c r="D56" s="53"/>
      <c r="E56" s="53"/>
      <c r="F56" s="53"/>
      <c r="G56" s="53"/>
      <c r="H56" s="53"/>
      <c r="I56" s="53"/>
      <c r="J56" s="53"/>
      <c r="K56" s="53"/>
      <c r="L56" s="53"/>
      <c r="M56" s="53"/>
      <c r="N56" s="53"/>
    </row>
    <row r="57" spans="1:14">
      <c r="A57" s="53"/>
      <c r="B57" s="53"/>
      <c r="C57" s="53"/>
      <c r="D57" s="53"/>
      <c r="E57" s="53"/>
      <c r="F57" s="53"/>
      <c r="G57" s="53"/>
      <c r="H57" s="53"/>
      <c r="I57" s="53"/>
      <c r="J57" s="53"/>
      <c r="K57" s="53"/>
      <c r="L57" s="53"/>
      <c r="M57" s="53"/>
      <c r="N57" s="53"/>
    </row>
    <row r="58" spans="1:14">
      <c r="A58" s="53"/>
      <c r="B58" s="53"/>
      <c r="C58" s="53"/>
      <c r="D58" s="53"/>
      <c r="E58" s="53"/>
      <c r="F58" s="53"/>
      <c r="G58" s="53"/>
      <c r="H58" s="53"/>
      <c r="I58" s="53"/>
      <c r="J58" s="53"/>
      <c r="K58" s="53"/>
      <c r="L58" s="53"/>
      <c r="M58" s="53"/>
      <c r="N58" s="53"/>
    </row>
    <row r="59" spans="1:14">
      <c r="A59" s="53"/>
      <c r="B59" s="53"/>
      <c r="C59" s="53"/>
      <c r="D59" s="53"/>
      <c r="E59" s="53"/>
      <c r="F59" s="53"/>
      <c r="G59" s="53"/>
      <c r="H59" s="53"/>
      <c r="I59" s="53"/>
      <c r="J59" s="53"/>
      <c r="K59" s="53"/>
      <c r="L59" s="53"/>
      <c r="M59" s="53"/>
      <c r="N59" s="53"/>
    </row>
    <row r="60" spans="1:14">
      <c r="A60" s="53"/>
      <c r="B60" s="53"/>
      <c r="C60" s="53"/>
      <c r="D60" s="53"/>
      <c r="E60" s="53"/>
      <c r="F60" s="53"/>
      <c r="G60" s="53"/>
      <c r="H60" s="53"/>
      <c r="I60" s="53"/>
      <c r="J60" s="53"/>
      <c r="K60" s="53"/>
      <c r="L60" s="53"/>
      <c r="M60" s="53"/>
      <c r="N60" s="53"/>
    </row>
    <row r="61" spans="1:14">
      <c r="A61" s="53"/>
      <c r="B61" s="53"/>
      <c r="C61" s="53"/>
      <c r="D61" s="53"/>
      <c r="E61" s="53"/>
      <c r="F61" s="53"/>
      <c r="G61" s="53"/>
      <c r="H61" s="53"/>
      <c r="I61" s="53"/>
      <c r="J61" s="53"/>
      <c r="K61" s="53"/>
      <c r="L61" s="53"/>
      <c r="M61" s="53"/>
      <c r="N61" s="53"/>
    </row>
    <row r="62" spans="1:14">
      <c r="A62" s="53"/>
      <c r="B62" s="53"/>
      <c r="C62" s="53"/>
      <c r="D62" s="53"/>
      <c r="E62" s="53"/>
      <c r="F62" s="53"/>
      <c r="G62" s="53"/>
      <c r="H62" s="53"/>
      <c r="I62" s="53"/>
      <c r="J62" s="53"/>
      <c r="K62" s="53"/>
      <c r="L62" s="53"/>
      <c r="M62" s="53"/>
      <c r="N62" s="53"/>
    </row>
    <row r="63" spans="1:14">
      <c r="A63" s="53"/>
      <c r="B63" s="53"/>
      <c r="C63" s="53"/>
      <c r="D63" s="53"/>
      <c r="E63" s="53"/>
      <c r="F63" s="53"/>
      <c r="G63" s="53"/>
      <c r="H63" s="53"/>
      <c r="I63" s="53"/>
      <c r="J63" s="53"/>
      <c r="K63" s="53"/>
      <c r="L63" s="53"/>
      <c r="M63" s="53"/>
      <c r="N63" s="53"/>
    </row>
    <row r="64" spans="1:14">
      <c r="A64" s="53"/>
      <c r="B64" s="53"/>
      <c r="C64" s="53"/>
      <c r="D64" s="53"/>
      <c r="E64" s="53"/>
      <c r="F64" s="53"/>
      <c r="G64" s="53"/>
      <c r="H64" s="53"/>
      <c r="I64" s="53"/>
      <c r="J64" s="53"/>
      <c r="K64" s="53"/>
      <c r="L64" s="53"/>
      <c r="M64" s="53"/>
      <c r="N64" s="53"/>
    </row>
    <row r="65" spans="1:14">
      <c r="A65" s="53"/>
      <c r="B65" s="53"/>
      <c r="C65" s="53"/>
      <c r="D65" s="53"/>
      <c r="E65" s="53"/>
      <c r="F65" s="53"/>
      <c r="G65" s="53"/>
      <c r="H65" s="53"/>
      <c r="I65" s="53"/>
      <c r="J65" s="53"/>
      <c r="K65" s="53"/>
      <c r="L65" s="53"/>
      <c r="M65" s="53"/>
      <c r="N65" s="53"/>
    </row>
    <row r="66" spans="1:14">
      <c r="A66" s="53"/>
      <c r="B66" s="53"/>
      <c r="C66" s="53"/>
      <c r="D66" s="53"/>
      <c r="E66" s="53"/>
      <c r="F66" s="53"/>
      <c r="G66" s="53"/>
      <c r="H66" s="53"/>
      <c r="I66" s="53"/>
      <c r="J66" s="53"/>
      <c r="K66" s="53"/>
      <c r="L66" s="53"/>
      <c r="M66" s="53"/>
      <c r="N66" s="53"/>
    </row>
    <row r="67" spans="1:14">
      <c r="A67" s="53"/>
      <c r="B67" s="53"/>
      <c r="C67" s="53"/>
      <c r="D67" s="53"/>
      <c r="E67" s="53"/>
      <c r="F67" s="53"/>
      <c r="G67" s="53"/>
      <c r="H67" s="53"/>
      <c r="I67" s="53"/>
      <c r="J67" s="53"/>
      <c r="K67" s="53"/>
      <c r="L67" s="53"/>
      <c r="M67" s="53"/>
      <c r="N67" s="53"/>
    </row>
    <row r="68" spans="1:14">
      <c r="A68" s="53"/>
      <c r="B68" s="53"/>
      <c r="C68" s="53"/>
      <c r="D68" s="53"/>
      <c r="E68" s="53"/>
      <c r="F68" s="53"/>
      <c r="G68" s="53"/>
      <c r="H68" s="53"/>
      <c r="I68" s="53"/>
      <c r="J68" s="53"/>
      <c r="K68" s="53"/>
      <c r="L68" s="53"/>
      <c r="M68" s="53"/>
      <c r="N68" s="53"/>
    </row>
    <row r="69" spans="1:14">
      <c r="A69" s="53"/>
      <c r="B69" s="53"/>
      <c r="C69" s="53"/>
      <c r="D69" s="53"/>
      <c r="E69" s="53"/>
      <c r="F69" s="53"/>
      <c r="G69" s="53"/>
      <c r="H69" s="53"/>
      <c r="I69" s="53"/>
      <c r="J69" s="53"/>
      <c r="K69" s="53"/>
      <c r="L69" s="53"/>
      <c r="M69" s="53"/>
      <c r="N69" s="53"/>
    </row>
    <row r="70" spans="1:14">
      <c r="A70" s="53"/>
      <c r="B70" s="53"/>
      <c r="C70" s="53"/>
      <c r="D70" s="53"/>
      <c r="E70" s="53"/>
      <c r="F70" s="53"/>
      <c r="G70" s="53"/>
      <c r="H70" s="53"/>
      <c r="I70" s="53"/>
      <c r="J70" s="53"/>
      <c r="K70" s="53"/>
      <c r="L70" s="53"/>
      <c r="M70" s="53"/>
      <c r="N70" s="53"/>
    </row>
    <row r="71" spans="1:14">
      <c r="A71" s="53"/>
      <c r="B71" s="53"/>
      <c r="C71" s="53"/>
      <c r="D71" s="53"/>
      <c r="E71" s="53"/>
      <c r="F71" s="53"/>
      <c r="G71" s="53"/>
      <c r="H71" s="53"/>
      <c r="I71" s="53"/>
      <c r="J71" s="53"/>
      <c r="K71" s="53"/>
      <c r="L71" s="53"/>
      <c r="M71" s="53"/>
      <c r="N71" s="53"/>
    </row>
    <row r="72" spans="1:14">
      <c r="A72" s="53"/>
      <c r="B72" s="53"/>
      <c r="C72" s="53"/>
      <c r="D72" s="53"/>
      <c r="E72" s="53"/>
      <c r="F72" s="53"/>
      <c r="G72" s="53"/>
      <c r="H72" s="53"/>
      <c r="I72" s="53"/>
      <c r="J72" s="53"/>
      <c r="K72" s="53"/>
      <c r="L72" s="53"/>
      <c r="M72" s="53"/>
      <c r="N72" s="53"/>
    </row>
    <row r="73" spans="1:14">
      <c r="A73" s="53"/>
      <c r="B73" s="53"/>
      <c r="C73" s="53"/>
      <c r="D73" s="53"/>
      <c r="E73" s="53"/>
      <c r="F73" s="53"/>
      <c r="G73" s="53"/>
      <c r="H73" s="53"/>
      <c r="I73" s="53"/>
      <c r="J73" s="53"/>
      <c r="K73" s="53"/>
      <c r="L73" s="53"/>
      <c r="M73" s="53"/>
      <c r="N73" s="53"/>
    </row>
    <row r="74" spans="1:14">
      <c r="A74" s="53"/>
      <c r="B74" s="53"/>
      <c r="C74" s="53"/>
      <c r="D74" s="53"/>
      <c r="E74" s="53"/>
      <c r="F74" s="53"/>
      <c r="G74" s="53"/>
      <c r="H74" s="53"/>
      <c r="I74" s="53"/>
      <c r="J74" s="53"/>
      <c r="K74" s="53"/>
      <c r="L74" s="53"/>
      <c r="M74" s="53"/>
      <c r="N74" s="53"/>
    </row>
    <row r="75" spans="1:14">
      <c r="A75" s="53"/>
      <c r="B75" s="53"/>
      <c r="C75" s="53"/>
      <c r="D75" s="53"/>
      <c r="E75" s="53"/>
      <c r="F75" s="53"/>
      <c r="G75" s="53"/>
      <c r="H75" s="53"/>
      <c r="I75" s="53"/>
      <c r="J75" s="53"/>
      <c r="K75" s="53"/>
      <c r="L75" s="53"/>
      <c r="M75" s="53"/>
      <c r="N75" s="53"/>
    </row>
    <row r="76" spans="1:14">
      <c r="A76" s="53"/>
      <c r="B76" s="53"/>
      <c r="C76" s="53"/>
      <c r="D76" s="53"/>
      <c r="E76" s="53"/>
      <c r="F76" s="53"/>
      <c r="G76" s="53"/>
      <c r="H76" s="53"/>
      <c r="I76" s="53"/>
      <c r="J76" s="53"/>
      <c r="K76" s="53"/>
      <c r="L76" s="53"/>
      <c r="M76" s="53"/>
      <c r="N76" s="53"/>
    </row>
    <row r="77" spans="1:14">
      <c r="A77" s="53"/>
      <c r="B77" s="53"/>
      <c r="C77" s="53"/>
      <c r="D77" s="53"/>
      <c r="E77" s="53"/>
      <c r="F77" s="53"/>
      <c r="G77" s="53"/>
      <c r="H77" s="53"/>
      <c r="I77" s="53"/>
      <c r="J77" s="53"/>
      <c r="K77" s="53"/>
      <c r="L77" s="53"/>
      <c r="M77" s="53"/>
      <c r="N77" s="53"/>
    </row>
    <row r="78" spans="1:14">
      <c r="A78" s="53"/>
      <c r="B78" s="53"/>
      <c r="C78" s="53"/>
      <c r="D78" s="53"/>
      <c r="E78" s="53"/>
      <c r="F78" s="53"/>
      <c r="G78" s="53"/>
      <c r="H78" s="53"/>
      <c r="I78" s="53"/>
      <c r="J78" s="53"/>
      <c r="K78" s="53"/>
      <c r="L78" s="53"/>
      <c r="M78" s="53"/>
      <c r="N78" s="53"/>
    </row>
    <row r="79" spans="1:14">
      <c r="A79" s="53"/>
      <c r="B79" s="53"/>
      <c r="C79" s="53"/>
      <c r="D79" s="53"/>
      <c r="E79" s="53"/>
      <c r="F79" s="53"/>
      <c r="G79" s="53"/>
      <c r="H79" s="53"/>
      <c r="I79" s="53"/>
      <c r="J79" s="53"/>
      <c r="K79" s="53"/>
      <c r="L79" s="53"/>
      <c r="M79" s="53"/>
      <c r="N79" s="53"/>
    </row>
    <row r="80" spans="1:14">
      <c r="A80" s="53"/>
      <c r="B80" s="53"/>
      <c r="C80" s="53"/>
      <c r="D80" s="53"/>
      <c r="E80" s="53"/>
      <c r="F80" s="53"/>
      <c r="G80" s="53"/>
      <c r="H80" s="53"/>
      <c r="I80" s="53"/>
      <c r="J80" s="53"/>
      <c r="K80" s="53"/>
      <c r="L80" s="53"/>
      <c r="M80" s="53"/>
      <c r="N80" s="53"/>
    </row>
    <row r="81" spans="1:14">
      <c r="A81" s="53"/>
      <c r="B81" s="53"/>
      <c r="C81" s="53"/>
      <c r="D81" s="53"/>
      <c r="E81" s="53"/>
      <c r="F81" s="53"/>
      <c r="G81" s="53"/>
      <c r="H81" s="53"/>
      <c r="I81" s="53"/>
      <c r="J81" s="53"/>
      <c r="K81" s="53"/>
      <c r="L81" s="53"/>
      <c r="M81" s="53"/>
      <c r="N81" s="53"/>
    </row>
    <row r="82" spans="1:14">
      <c r="A82" s="53"/>
      <c r="B82" s="53"/>
      <c r="C82" s="53"/>
      <c r="D82" s="53"/>
      <c r="E82" s="53"/>
      <c r="F82" s="53"/>
      <c r="G82" s="53"/>
      <c r="H82" s="53"/>
      <c r="I82" s="53"/>
      <c r="J82" s="53"/>
      <c r="K82" s="53"/>
      <c r="L82" s="53"/>
      <c r="M82" s="53"/>
      <c r="N82" s="53"/>
    </row>
    <row r="83" spans="1:14">
      <c r="A83" s="53"/>
      <c r="B83" s="53"/>
      <c r="C83" s="53"/>
      <c r="D83" s="53"/>
      <c r="E83" s="53"/>
      <c r="F83" s="53"/>
      <c r="G83" s="53"/>
      <c r="H83" s="53"/>
      <c r="I83" s="53"/>
      <c r="J83" s="53"/>
      <c r="K83" s="53"/>
      <c r="L83" s="53"/>
      <c r="M83" s="53"/>
      <c r="N83" s="53"/>
    </row>
    <row r="84" spans="1:14">
      <c r="A84" s="53"/>
      <c r="B84" s="53"/>
      <c r="C84" s="53"/>
      <c r="D84" s="53"/>
      <c r="E84" s="53"/>
      <c r="F84" s="53"/>
      <c r="G84" s="53"/>
      <c r="H84" s="53"/>
      <c r="I84" s="53"/>
      <c r="J84" s="53"/>
      <c r="K84" s="53"/>
      <c r="L84" s="53"/>
      <c r="M84" s="53"/>
      <c r="N84" s="53"/>
    </row>
    <row r="85" spans="1:14">
      <c r="A85" s="53"/>
      <c r="B85" s="53"/>
      <c r="C85" s="53"/>
      <c r="D85" s="53"/>
      <c r="E85" s="53"/>
      <c r="F85" s="53"/>
      <c r="G85" s="53"/>
      <c r="H85" s="53"/>
      <c r="I85" s="53"/>
      <c r="J85" s="53"/>
      <c r="K85" s="53"/>
      <c r="L85" s="53"/>
      <c r="M85" s="53"/>
      <c r="N85" s="53"/>
    </row>
    <row r="86" spans="1:14">
      <c r="A86" s="53"/>
      <c r="B86" s="53"/>
      <c r="C86" s="53"/>
      <c r="D86" s="53"/>
      <c r="E86" s="53"/>
      <c r="F86" s="53"/>
      <c r="G86" s="53"/>
      <c r="H86" s="53"/>
      <c r="I86" s="53"/>
      <c r="J86" s="53"/>
      <c r="K86" s="53"/>
      <c r="L86" s="53"/>
      <c r="M86" s="53"/>
      <c r="N86" s="53"/>
    </row>
    <row r="87" spans="1:14">
      <c r="A87" s="53"/>
      <c r="B87" s="53"/>
      <c r="C87" s="53"/>
      <c r="D87" s="53"/>
      <c r="E87" s="53"/>
      <c r="F87" s="53"/>
      <c r="G87" s="53"/>
      <c r="H87" s="53"/>
      <c r="I87" s="53"/>
      <c r="J87" s="53"/>
      <c r="K87" s="53"/>
      <c r="L87" s="53"/>
      <c r="M87" s="53"/>
      <c r="N87" s="53"/>
    </row>
    <row r="88" spans="1:14">
      <c r="A88" s="53"/>
      <c r="B88" s="53"/>
      <c r="C88" s="53"/>
      <c r="D88" s="53"/>
      <c r="E88" s="53"/>
      <c r="F88" s="53"/>
      <c r="G88" s="53"/>
      <c r="H88" s="53"/>
      <c r="I88" s="53"/>
      <c r="J88" s="53"/>
      <c r="K88" s="53"/>
      <c r="L88" s="53"/>
      <c r="M88" s="53"/>
      <c r="N88" s="53"/>
    </row>
    <row r="89" spans="1:14">
      <c r="A89" s="53"/>
      <c r="B89" s="53"/>
      <c r="C89" s="53"/>
      <c r="D89" s="53"/>
      <c r="E89" s="53"/>
      <c r="F89" s="53"/>
      <c r="G89" s="53"/>
      <c r="H89" s="53"/>
      <c r="I89" s="53"/>
      <c r="J89" s="53"/>
      <c r="K89" s="53"/>
      <c r="L89" s="53"/>
      <c r="M89" s="53"/>
      <c r="N89" s="53"/>
    </row>
    <row r="90" spans="1:14">
      <c r="A90" s="53"/>
      <c r="B90" s="53"/>
      <c r="C90" s="53"/>
      <c r="D90" s="53"/>
      <c r="E90" s="53"/>
      <c r="F90" s="53"/>
      <c r="G90" s="53"/>
      <c r="H90" s="53"/>
      <c r="I90" s="53"/>
      <c r="J90" s="53"/>
      <c r="K90" s="53"/>
      <c r="L90" s="53"/>
      <c r="M90" s="53"/>
      <c r="N90" s="53"/>
    </row>
    <row r="91" spans="1:14">
      <c r="A91" s="53"/>
      <c r="B91" s="53"/>
      <c r="C91" s="53"/>
      <c r="D91" s="53"/>
      <c r="E91" s="53"/>
      <c r="F91" s="53"/>
      <c r="G91" s="53"/>
      <c r="H91" s="53"/>
      <c r="I91" s="53"/>
      <c r="J91" s="53"/>
      <c r="K91" s="53"/>
      <c r="L91" s="53"/>
      <c r="M91" s="53"/>
      <c r="N91" s="53"/>
    </row>
    <row r="92" spans="1:14">
      <c r="A92" s="53"/>
      <c r="B92" s="53"/>
      <c r="C92" s="53"/>
      <c r="D92" s="53"/>
      <c r="E92" s="53"/>
      <c r="F92" s="53"/>
      <c r="G92" s="53"/>
      <c r="H92" s="53"/>
      <c r="I92" s="53"/>
      <c r="J92" s="53"/>
      <c r="K92" s="53"/>
      <c r="L92" s="53"/>
      <c r="M92" s="53"/>
      <c r="N92" s="53"/>
    </row>
    <row r="93" spans="1:14">
      <c r="A93" s="53"/>
      <c r="B93" s="53"/>
      <c r="C93" s="53"/>
      <c r="D93" s="53"/>
      <c r="E93" s="53"/>
      <c r="F93" s="53"/>
      <c r="G93" s="53"/>
      <c r="H93" s="53"/>
      <c r="I93" s="53"/>
      <c r="J93" s="53"/>
      <c r="K93" s="53"/>
      <c r="L93" s="53"/>
      <c r="M93" s="53"/>
      <c r="N93" s="53"/>
    </row>
    <row r="94" spans="1:14">
      <c r="A94" s="53"/>
      <c r="B94" s="53"/>
      <c r="C94" s="53"/>
      <c r="D94" s="53"/>
      <c r="E94" s="53"/>
      <c r="F94" s="53"/>
      <c r="G94" s="53"/>
      <c r="H94" s="53"/>
      <c r="I94" s="53"/>
      <c r="J94" s="53"/>
      <c r="K94" s="53"/>
      <c r="L94" s="53"/>
      <c r="M94" s="53"/>
      <c r="N94" s="53"/>
    </row>
    <row r="95" spans="1:14">
      <c r="A95" s="53"/>
      <c r="B95" s="53"/>
      <c r="C95" s="53"/>
      <c r="D95" s="53"/>
      <c r="E95" s="53"/>
      <c r="F95" s="53"/>
      <c r="G95" s="53"/>
      <c r="H95" s="53"/>
      <c r="I95" s="53"/>
      <c r="J95" s="53"/>
      <c r="K95" s="53"/>
      <c r="L95" s="53"/>
      <c r="M95" s="53"/>
      <c r="N95" s="53"/>
    </row>
    <row r="96" spans="1:14">
      <c r="A96" s="53"/>
      <c r="B96" s="53"/>
      <c r="C96" s="53"/>
      <c r="D96" s="53"/>
      <c r="E96" s="53"/>
      <c r="F96" s="53"/>
      <c r="G96" s="53"/>
      <c r="H96" s="53"/>
      <c r="I96" s="53"/>
      <c r="J96" s="53"/>
      <c r="K96" s="53"/>
      <c r="L96" s="53"/>
      <c r="M96" s="53"/>
      <c r="N96" s="53"/>
    </row>
    <row r="97" spans="1:14">
      <c r="A97" s="53"/>
      <c r="B97" s="53"/>
      <c r="C97" s="53"/>
      <c r="D97" s="53"/>
      <c r="E97" s="53"/>
      <c r="F97" s="53"/>
      <c r="G97" s="53"/>
      <c r="H97" s="53"/>
      <c r="I97" s="53"/>
      <c r="J97" s="53"/>
      <c r="K97" s="53"/>
      <c r="L97" s="53"/>
      <c r="M97" s="53"/>
      <c r="N97" s="53"/>
    </row>
    <row r="98" spans="1:14">
      <c r="A98" s="53"/>
      <c r="B98" s="53"/>
      <c r="C98" s="53"/>
      <c r="D98" s="53"/>
      <c r="E98" s="53"/>
      <c r="F98" s="53"/>
      <c r="G98" s="53"/>
      <c r="H98" s="53"/>
      <c r="I98" s="53"/>
      <c r="J98" s="53"/>
      <c r="K98" s="53"/>
      <c r="L98" s="53"/>
      <c r="M98" s="53"/>
      <c r="N98" s="53"/>
    </row>
    <row r="99" spans="1:14">
      <c r="A99" s="53"/>
      <c r="B99" s="53"/>
      <c r="C99" s="53"/>
      <c r="D99" s="53"/>
      <c r="E99" s="53"/>
      <c r="F99" s="53"/>
      <c r="G99" s="53"/>
      <c r="H99" s="53"/>
      <c r="I99" s="53"/>
      <c r="J99" s="53"/>
      <c r="K99" s="53"/>
      <c r="L99" s="53"/>
      <c r="M99" s="53"/>
      <c r="N99" s="53"/>
    </row>
    <row r="100" spans="1:14">
      <c r="A100" s="53"/>
      <c r="B100" s="53"/>
      <c r="C100" s="53"/>
      <c r="D100" s="53"/>
      <c r="E100" s="53"/>
      <c r="F100" s="53"/>
      <c r="G100" s="53"/>
      <c r="H100" s="53"/>
      <c r="I100" s="53"/>
      <c r="J100" s="53"/>
      <c r="K100" s="53"/>
      <c r="L100" s="53"/>
      <c r="M100" s="53"/>
      <c r="N100" s="53"/>
    </row>
    <row r="101" spans="1:14">
      <c r="A101" s="53"/>
      <c r="B101" s="53"/>
      <c r="C101" s="53"/>
      <c r="D101" s="53"/>
      <c r="E101" s="53"/>
      <c r="F101" s="53"/>
      <c r="G101" s="53"/>
      <c r="H101" s="53"/>
      <c r="I101" s="53"/>
      <c r="J101" s="53"/>
      <c r="K101" s="53"/>
      <c r="L101" s="53"/>
      <c r="M101" s="53"/>
      <c r="N101" s="53"/>
    </row>
    <row r="102" spans="1:14">
      <c r="A102" s="53"/>
      <c r="B102" s="53"/>
      <c r="C102" s="53"/>
      <c r="D102" s="53"/>
      <c r="E102" s="53"/>
      <c r="F102" s="53"/>
      <c r="G102" s="53"/>
      <c r="H102" s="53"/>
      <c r="I102" s="53"/>
      <c r="J102" s="53"/>
      <c r="K102" s="53"/>
      <c r="L102" s="53"/>
      <c r="M102" s="53"/>
      <c r="N102" s="53"/>
    </row>
    <row r="103" spans="1:14">
      <c r="A103" s="53"/>
      <c r="B103" s="53"/>
      <c r="C103" s="53"/>
      <c r="D103" s="53"/>
      <c r="E103" s="53"/>
      <c r="F103" s="53"/>
      <c r="G103" s="53"/>
      <c r="H103" s="53"/>
      <c r="I103" s="53"/>
      <c r="J103" s="53"/>
      <c r="K103" s="53"/>
      <c r="L103" s="53"/>
      <c r="M103" s="53"/>
      <c r="N103" s="53"/>
    </row>
    <row r="104" spans="1:14">
      <c r="A104" s="53"/>
      <c r="B104" s="53"/>
      <c r="C104" s="53"/>
      <c r="D104" s="53"/>
      <c r="E104" s="53"/>
      <c r="F104" s="53"/>
      <c r="G104" s="53"/>
      <c r="H104" s="53"/>
      <c r="I104" s="53"/>
      <c r="J104" s="53"/>
      <c r="K104" s="53"/>
      <c r="L104" s="53"/>
      <c r="M104" s="53"/>
      <c r="N104" s="53"/>
    </row>
    <row r="105" spans="1:14">
      <c r="A105" s="53"/>
      <c r="B105" s="53"/>
      <c r="C105" s="53"/>
      <c r="D105" s="53"/>
      <c r="E105" s="53"/>
      <c r="F105" s="53"/>
      <c r="G105" s="53"/>
      <c r="H105" s="53"/>
      <c r="I105" s="53"/>
      <c r="J105" s="53"/>
      <c r="K105" s="53"/>
      <c r="L105" s="53"/>
      <c r="M105" s="53"/>
      <c r="N105" s="53"/>
    </row>
    <row r="106" spans="1:14">
      <c r="A106" s="53"/>
      <c r="B106" s="53"/>
      <c r="C106" s="53"/>
      <c r="D106" s="53"/>
      <c r="E106" s="53"/>
      <c r="F106" s="53"/>
      <c r="G106" s="53"/>
      <c r="H106" s="53"/>
      <c r="I106" s="53"/>
      <c r="J106" s="53"/>
      <c r="K106" s="53"/>
      <c r="L106" s="53"/>
      <c r="M106" s="53"/>
      <c r="N106" s="53"/>
    </row>
    <row r="107" spans="1:14">
      <c r="A107" s="53"/>
      <c r="B107" s="53"/>
      <c r="C107" s="53"/>
      <c r="D107" s="53"/>
      <c r="E107" s="53"/>
      <c r="F107" s="53"/>
      <c r="G107" s="53"/>
      <c r="H107" s="53"/>
      <c r="I107" s="53"/>
      <c r="J107" s="53"/>
      <c r="K107" s="53"/>
      <c r="L107" s="53"/>
      <c r="M107" s="53"/>
      <c r="N107" s="53"/>
    </row>
    <row r="108" spans="1:14">
      <c r="A108" s="53"/>
      <c r="B108" s="53"/>
      <c r="C108" s="53"/>
      <c r="D108" s="53"/>
      <c r="E108" s="53"/>
      <c r="F108" s="53"/>
      <c r="G108" s="53"/>
      <c r="H108" s="53"/>
      <c r="I108" s="53"/>
      <c r="J108" s="53"/>
      <c r="K108" s="53"/>
      <c r="L108" s="53"/>
      <c r="M108" s="53"/>
      <c r="N108" s="53"/>
    </row>
    <row r="109" spans="1:14">
      <c r="A109" s="53"/>
      <c r="B109" s="53"/>
      <c r="C109" s="53"/>
      <c r="D109" s="53"/>
      <c r="E109" s="53"/>
      <c r="F109" s="53"/>
      <c r="G109" s="53"/>
      <c r="H109" s="53"/>
      <c r="I109" s="53"/>
      <c r="J109" s="53"/>
      <c r="K109" s="53"/>
      <c r="L109" s="53"/>
      <c r="M109" s="53"/>
      <c r="N109" s="53"/>
    </row>
    <row r="110" spans="1:14">
      <c r="A110" s="53"/>
      <c r="B110" s="53"/>
      <c r="C110" s="53"/>
      <c r="D110" s="53"/>
      <c r="E110" s="53"/>
      <c r="F110" s="53"/>
      <c r="G110" s="53"/>
      <c r="H110" s="53"/>
      <c r="I110" s="53"/>
      <c r="J110" s="53"/>
      <c r="K110" s="53"/>
      <c r="L110" s="53"/>
      <c r="M110" s="53"/>
      <c r="N110" s="53"/>
    </row>
    <row r="111" spans="1:14">
      <c r="A111" s="53"/>
      <c r="B111" s="53"/>
      <c r="C111" s="53"/>
      <c r="D111" s="53"/>
      <c r="E111" s="53"/>
      <c r="F111" s="53"/>
      <c r="G111" s="53"/>
      <c r="H111" s="53"/>
      <c r="I111" s="53"/>
      <c r="J111" s="53"/>
      <c r="K111" s="53"/>
      <c r="L111" s="53"/>
      <c r="M111" s="53"/>
      <c r="N111" s="53"/>
    </row>
    <row r="112" spans="1:14">
      <c r="A112" s="53"/>
      <c r="B112" s="53"/>
      <c r="C112" s="53"/>
      <c r="D112" s="53"/>
      <c r="E112" s="53"/>
      <c r="F112" s="53"/>
      <c r="G112" s="53"/>
      <c r="H112" s="53"/>
      <c r="I112" s="53"/>
      <c r="J112" s="53"/>
      <c r="K112" s="53"/>
      <c r="L112" s="53"/>
      <c r="M112" s="53"/>
      <c r="N112" s="53"/>
    </row>
    <row r="113" spans="1:14">
      <c r="A113" s="53"/>
      <c r="B113" s="53"/>
      <c r="C113" s="53"/>
      <c r="D113" s="53"/>
      <c r="E113" s="53"/>
      <c r="F113" s="53"/>
      <c r="G113" s="53"/>
      <c r="H113" s="53"/>
      <c r="I113" s="53"/>
      <c r="J113" s="53"/>
      <c r="K113" s="53"/>
      <c r="L113" s="53"/>
      <c r="M113" s="53"/>
      <c r="N113" s="53"/>
    </row>
    <row r="114" spans="1:14">
      <c r="A114" s="53"/>
      <c r="B114" s="53"/>
      <c r="C114" s="53"/>
      <c r="D114" s="53"/>
      <c r="E114" s="53"/>
      <c r="F114" s="53"/>
      <c r="G114" s="53"/>
      <c r="H114" s="53"/>
      <c r="I114" s="53"/>
      <c r="J114" s="53"/>
      <c r="K114" s="53"/>
      <c r="L114" s="53"/>
      <c r="M114" s="53"/>
      <c r="N114" s="53"/>
    </row>
    <row r="115" spans="1:14">
      <c r="A115" s="53"/>
      <c r="B115" s="53"/>
      <c r="C115" s="53"/>
      <c r="D115" s="53"/>
      <c r="E115" s="53"/>
      <c r="F115" s="53"/>
      <c r="G115" s="53"/>
      <c r="H115" s="53"/>
      <c r="I115" s="53"/>
      <c r="J115" s="53"/>
      <c r="K115" s="53"/>
      <c r="L115" s="53"/>
      <c r="M115" s="53"/>
      <c r="N115" s="53"/>
    </row>
    <row r="116" spans="1:14">
      <c r="A116" s="53"/>
      <c r="B116" s="53"/>
      <c r="C116" s="53"/>
      <c r="D116" s="53"/>
      <c r="E116" s="53"/>
      <c r="F116" s="53"/>
      <c r="G116" s="53"/>
      <c r="H116" s="53"/>
      <c r="I116" s="53"/>
      <c r="J116" s="53"/>
      <c r="K116" s="53"/>
      <c r="L116" s="53"/>
      <c r="M116" s="53"/>
      <c r="N116" s="53"/>
    </row>
    <row r="117" spans="1:14">
      <c r="A117" s="53"/>
      <c r="B117" s="53"/>
      <c r="C117" s="53"/>
      <c r="D117" s="53"/>
      <c r="E117" s="53"/>
      <c r="F117" s="53"/>
      <c r="G117" s="53"/>
      <c r="H117" s="53"/>
      <c r="I117" s="53"/>
      <c r="J117" s="53"/>
      <c r="K117" s="53"/>
      <c r="L117" s="53"/>
      <c r="M117" s="53"/>
      <c r="N117" s="53"/>
    </row>
    <row r="118" spans="1:14">
      <c r="A118" s="53"/>
      <c r="B118" s="53"/>
      <c r="C118" s="53"/>
      <c r="D118" s="53"/>
      <c r="E118" s="53"/>
      <c r="F118" s="53"/>
      <c r="G118" s="53"/>
      <c r="H118" s="53"/>
      <c r="I118" s="53"/>
      <c r="J118" s="53"/>
      <c r="K118" s="53"/>
      <c r="L118" s="53"/>
      <c r="M118" s="53"/>
      <c r="N118" s="53"/>
    </row>
    <row r="119" spans="1:14">
      <c r="A119" s="53"/>
      <c r="B119" s="53"/>
      <c r="C119" s="53"/>
      <c r="D119" s="53"/>
      <c r="E119" s="53"/>
      <c r="F119" s="53"/>
      <c r="G119" s="53"/>
      <c r="H119" s="53"/>
      <c r="I119" s="53"/>
      <c r="J119" s="53"/>
      <c r="K119" s="53"/>
      <c r="L119" s="53"/>
      <c r="M119" s="53"/>
      <c r="N119" s="53"/>
    </row>
    <row r="120" spans="1:14">
      <c r="A120" s="53"/>
      <c r="B120" s="53"/>
      <c r="C120" s="53"/>
      <c r="D120" s="53"/>
      <c r="E120" s="53"/>
      <c r="F120" s="53"/>
      <c r="G120" s="53"/>
      <c r="H120" s="53"/>
      <c r="I120" s="53"/>
      <c r="J120" s="53"/>
      <c r="K120" s="53"/>
      <c r="L120" s="53"/>
      <c r="M120" s="53"/>
      <c r="N120" s="53"/>
    </row>
    <row r="121" spans="1:14">
      <c r="A121" s="53"/>
      <c r="B121" s="53"/>
      <c r="C121" s="53"/>
      <c r="D121" s="53"/>
      <c r="E121" s="53"/>
      <c r="F121" s="53"/>
      <c r="G121" s="53"/>
      <c r="H121" s="53"/>
      <c r="I121" s="53"/>
      <c r="J121" s="53"/>
      <c r="K121" s="53"/>
      <c r="L121" s="53"/>
      <c r="M121" s="53"/>
      <c r="N121" s="53"/>
    </row>
    <row r="122" spans="1:14">
      <c r="A122" s="53"/>
      <c r="B122" s="53"/>
      <c r="C122" s="53"/>
      <c r="D122" s="53"/>
      <c r="E122" s="53"/>
      <c r="F122" s="53"/>
      <c r="G122" s="53"/>
      <c r="H122" s="53"/>
      <c r="I122" s="53"/>
      <c r="J122" s="53"/>
      <c r="K122" s="53"/>
      <c r="L122" s="53"/>
      <c r="M122" s="53"/>
      <c r="N122" s="53"/>
    </row>
    <row r="123" spans="1:14">
      <c r="A123" s="53"/>
      <c r="B123" s="53"/>
      <c r="C123" s="53"/>
      <c r="D123" s="53"/>
      <c r="E123" s="53"/>
      <c r="F123" s="53"/>
      <c r="G123" s="53"/>
      <c r="H123" s="53"/>
      <c r="I123" s="53"/>
      <c r="J123" s="53"/>
      <c r="K123" s="53"/>
      <c r="L123" s="53"/>
      <c r="M123" s="53"/>
      <c r="N123" s="53"/>
    </row>
    <row r="124" spans="1:14">
      <c r="A124" s="53"/>
      <c r="B124" s="53"/>
      <c r="C124" s="53"/>
      <c r="D124" s="53"/>
      <c r="E124" s="53"/>
      <c r="F124" s="53"/>
      <c r="G124" s="53"/>
      <c r="H124" s="53"/>
      <c r="I124" s="53"/>
      <c r="J124" s="53"/>
      <c r="K124" s="53"/>
      <c r="L124" s="53"/>
      <c r="M124" s="53"/>
      <c r="N124" s="53"/>
    </row>
    <row r="125" spans="1:14">
      <c r="A125" s="53"/>
      <c r="B125" s="53"/>
      <c r="C125" s="53"/>
      <c r="D125" s="53"/>
      <c r="E125" s="53"/>
      <c r="F125" s="53"/>
      <c r="G125" s="53"/>
      <c r="H125" s="53"/>
      <c r="I125" s="53"/>
      <c r="J125" s="53"/>
      <c r="K125" s="53"/>
      <c r="L125" s="53"/>
      <c r="M125" s="53"/>
      <c r="N125" s="53"/>
    </row>
    <row r="126" spans="1:14">
      <c r="A126" s="53"/>
      <c r="B126" s="53"/>
      <c r="C126" s="53"/>
      <c r="D126" s="53"/>
      <c r="E126" s="53"/>
      <c r="F126" s="53"/>
      <c r="G126" s="53"/>
      <c r="H126" s="53"/>
      <c r="I126" s="53"/>
      <c r="J126" s="53"/>
      <c r="K126" s="53"/>
      <c r="L126" s="53"/>
      <c r="M126" s="53"/>
      <c r="N126" s="53"/>
    </row>
    <row r="127" spans="1:14">
      <c r="A127" s="53"/>
      <c r="B127" s="53"/>
      <c r="C127" s="53"/>
      <c r="D127" s="53"/>
      <c r="E127" s="53"/>
      <c r="F127" s="53"/>
      <c r="G127" s="53"/>
      <c r="H127" s="53"/>
      <c r="I127" s="53"/>
      <c r="J127" s="53"/>
      <c r="K127" s="53"/>
      <c r="L127" s="53"/>
      <c r="M127" s="53"/>
      <c r="N127" s="53"/>
    </row>
    <row r="128" spans="1:14">
      <c r="A128" s="53"/>
      <c r="B128" s="53"/>
      <c r="C128" s="53"/>
      <c r="D128" s="53"/>
      <c r="E128" s="53"/>
      <c r="F128" s="53"/>
      <c r="G128" s="53"/>
      <c r="H128" s="53"/>
      <c r="I128" s="53"/>
      <c r="J128" s="53"/>
      <c r="K128" s="53"/>
      <c r="L128" s="53"/>
      <c r="M128" s="53"/>
      <c r="N128" s="53"/>
    </row>
    <row r="129" spans="1:14">
      <c r="A129" s="53"/>
      <c r="B129" s="53"/>
      <c r="C129" s="53"/>
      <c r="D129" s="53"/>
      <c r="E129" s="53"/>
      <c r="F129" s="53"/>
      <c r="G129" s="53"/>
      <c r="H129" s="53"/>
      <c r="I129" s="53"/>
      <c r="J129" s="53"/>
      <c r="K129" s="53"/>
      <c r="L129" s="53"/>
      <c r="M129" s="53"/>
      <c r="N129" s="53"/>
    </row>
    <row r="130" spans="1:14">
      <c r="A130" s="53"/>
      <c r="B130" s="53"/>
      <c r="C130" s="53"/>
      <c r="D130" s="53"/>
      <c r="E130" s="53"/>
      <c r="F130" s="53"/>
      <c r="G130" s="53"/>
      <c r="H130" s="53"/>
      <c r="I130" s="53"/>
      <c r="J130" s="53"/>
      <c r="K130" s="53"/>
      <c r="L130" s="53"/>
      <c r="M130" s="53"/>
      <c r="N130" s="53"/>
    </row>
    <row r="131" spans="1:14">
      <c r="A131" s="53"/>
      <c r="B131" s="53"/>
      <c r="C131" s="53"/>
      <c r="D131" s="53"/>
      <c r="E131" s="53"/>
      <c r="F131" s="53"/>
      <c r="G131" s="53"/>
      <c r="H131" s="53"/>
      <c r="I131" s="53"/>
      <c r="J131" s="53"/>
      <c r="K131" s="53"/>
      <c r="L131" s="53"/>
      <c r="M131" s="53"/>
      <c r="N131" s="53"/>
    </row>
    <row r="132" spans="1:14">
      <c r="A132" s="53"/>
      <c r="B132" s="53"/>
      <c r="C132" s="53"/>
      <c r="D132" s="53"/>
      <c r="E132" s="53"/>
      <c r="F132" s="53"/>
      <c r="G132" s="53"/>
      <c r="H132" s="53"/>
      <c r="I132" s="53"/>
      <c r="J132" s="53"/>
      <c r="K132" s="53"/>
      <c r="L132" s="53"/>
      <c r="M132" s="53"/>
      <c r="N132" s="53"/>
    </row>
    <row r="133" spans="1:14">
      <c r="A133" s="53"/>
      <c r="B133" s="53"/>
      <c r="C133" s="53"/>
      <c r="D133" s="53"/>
      <c r="E133" s="53"/>
      <c r="F133" s="53"/>
      <c r="G133" s="53"/>
      <c r="H133" s="53"/>
      <c r="I133" s="53"/>
      <c r="J133" s="53"/>
      <c r="K133" s="53"/>
      <c r="L133" s="53"/>
      <c r="M133" s="53"/>
      <c r="N133" s="53"/>
    </row>
    <row r="134" spans="1:14">
      <c r="A134" s="53"/>
      <c r="B134" s="53"/>
      <c r="C134" s="53"/>
      <c r="D134" s="53"/>
      <c r="E134" s="53"/>
      <c r="F134" s="53"/>
      <c r="G134" s="53"/>
      <c r="H134" s="53"/>
      <c r="I134" s="53"/>
      <c r="J134" s="53"/>
      <c r="K134" s="53"/>
      <c r="L134" s="53"/>
      <c r="M134" s="53"/>
      <c r="N134" s="53"/>
    </row>
  </sheetData>
  <hyperlinks>
    <hyperlink ref="J3"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24"/>
  <sheetViews>
    <sheetView topLeftCell="A3" zoomScale="60" zoomScaleNormal="60" workbookViewId="0">
      <pane xSplit="8" ySplit="1" topLeftCell="I49" activePane="bottomRight" state="frozen"/>
      <selection activeCell="A3" sqref="A3"/>
      <selection pane="topRight" activeCell="I3" sqref="I3"/>
      <selection pane="bottomLeft" activeCell="A4" sqref="A4"/>
      <selection pane="bottomRight" activeCell="A77" sqref="A77"/>
    </sheetView>
  </sheetViews>
  <sheetFormatPr defaultColWidth="8.85546875" defaultRowHeight="15"/>
  <cols>
    <col min="2" max="2" width="9.140625" customWidth="1"/>
    <col min="7" max="7" width="18.140625" customWidth="1"/>
    <col min="8" max="8" width="58.42578125" style="7" customWidth="1"/>
    <col min="9" max="9" width="13.85546875" customWidth="1"/>
    <col min="10" max="40" width="12.42578125" customWidth="1"/>
  </cols>
  <sheetData>
    <row r="1" spans="1:42" s="1" customFormat="1">
      <c r="A1" s="8" t="s">
        <v>2135</v>
      </c>
      <c r="H1" s="9"/>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row>
    <row r="2" spans="1:42" s="1" customFormat="1">
      <c r="A2" s="8" t="s">
        <v>2130</v>
      </c>
      <c r="H2" s="9"/>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row>
    <row r="3" spans="1:42" s="11" customFormat="1" ht="42.6" customHeight="1">
      <c r="A3" s="11" t="s">
        <v>2141</v>
      </c>
      <c r="H3" s="12"/>
      <c r="I3" s="61" t="s">
        <v>0</v>
      </c>
      <c r="J3" s="61" t="s">
        <v>1</v>
      </c>
      <c r="K3" s="61" t="s">
        <v>2</v>
      </c>
      <c r="L3" s="61" t="s">
        <v>3</v>
      </c>
      <c r="M3" s="61" t="s">
        <v>4</v>
      </c>
      <c r="N3" s="61" t="s">
        <v>5</v>
      </c>
      <c r="O3" s="61" t="s">
        <v>153</v>
      </c>
      <c r="P3" s="61" t="s">
        <v>6</v>
      </c>
      <c r="Q3" s="61" t="s">
        <v>7</v>
      </c>
      <c r="R3" s="61" t="s">
        <v>8</v>
      </c>
      <c r="S3" s="61" t="s">
        <v>152</v>
      </c>
      <c r="T3" s="61" t="s">
        <v>9</v>
      </c>
      <c r="U3" s="61" t="s">
        <v>10</v>
      </c>
      <c r="V3" s="61" t="s">
        <v>11</v>
      </c>
      <c r="W3" s="61" t="s">
        <v>12</v>
      </c>
      <c r="X3" s="61" t="s">
        <v>151</v>
      </c>
      <c r="Y3" s="61" t="s">
        <v>13</v>
      </c>
      <c r="Z3" s="61" t="s">
        <v>14</v>
      </c>
      <c r="AA3" s="61" t="s">
        <v>150</v>
      </c>
      <c r="AB3" s="61" t="s">
        <v>15</v>
      </c>
      <c r="AC3" s="61" t="s">
        <v>16</v>
      </c>
      <c r="AD3" s="61" t="s">
        <v>149</v>
      </c>
      <c r="AE3" s="61" t="s">
        <v>17</v>
      </c>
      <c r="AF3" s="61" t="s">
        <v>148</v>
      </c>
      <c r="AG3" s="61" t="s">
        <v>18</v>
      </c>
      <c r="AH3" s="61" t="s">
        <v>19</v>
      </c>
      <c r="AI3" s="61" t="s">
        <v>20</v>
      </c>
      <c r="AJ3" s="61" t="s">
        <v>21</v>
      </c>
      <c r="AK3" s="61" t="s">
        <v>22</v>
      </c>
      <c r="AL3" s="61" t="s">
        <v>23</v>
      </c>
      <c r="AM3" s="61" t="s">
        <v>147</v>
      </c>
      <c r="AN3" s="61" t="s">
        <v>24</v>
      </c>
    </row>
    <row r="4" spans="1:42" s="28" customFormat="1" ht="15.75">
      <c r="A4" s="25" t="s">
        <v>25</v>
      </c>
      <c r="B4" s="25"/>
      <c r="C4" s="25"/>
      <c r="D4" s="25"/>
      <c r="E4" s="25"/>
      <c r="F4" s="25"/>
      <c r="G4" s="25" t="s">
        <v>154</v>
      </c>
      <c r="H4" s="26"/>
      <c r="I4" s="27">
        <f>AVERAGE(I5,I86,I248,I253,I477,I502,I607,I799)</f>
        <v>0.4488903568266332</v>
      </c>
      <c r="J4" s="27">
        <f t="shared" ref="J4:AN4" si="0">AVERAGE(J5,J86,J248,J253,J477,J502,J607,J799)</f>
        <v>0.40167521474633261</v>
      </c>
      <c r="K4" s="27">
        <f t="shared" si="0"/>
        <v>0.38982843514788329</v>
      </c>
      <c r="L4" s="27">
        <f t="shared" si="0"/>
        <v>0.42930607750289235</v>
      </c>
      <c r="M4" s="27">
        <f t="shared" si="0"/>
        <v>0.37777925607436424</v>
      </c>
      <c r="N4" s="27">
        <f t="shared" si="0"/>
        <v>0.39556974049097782</v>
      </c>
      <c r="O4" s="27">
        <f t="shared" si="0"/>
        <v>0.35871296339780073</v>
      </c>
      <c r="P4" s="27">
        <f t="shared" si="0"/>
        <v>0.42678988084658143</v>
      </c>
      <c r="Q4" s="27">
        <f t="shared" si="0"/>
        <v>0.40694625084290664</v>
      </c>
      <c r="R4" s="27">
        <f t="shared" si="0"/>
        <v>0.42608710174578635</v>
      </c>
      <c r="S4" s="27">
        <f t="shared" si="0"/>
        <v>0.3639698543462157</v>
      </c>
      <c r="T4" s="27">
        <f t="shared" si="0"/>
        <v>0.42489622275964478</v>
      </c>
      <c r="U4" s="27">
        <f t="shared" si="0"/>
        <v>0.33156534021124245</v>
      </c>
      <c r="V4" s="27">
        <f t="shared" si="0"/>
        <v>0.42123120618065851</v>
      </c>
      <c r="W4" s="27">
        <f t="shared" si="0"/>
        <v>0.36607002486821988</v>
      </c>
      <c r="X4" s="27">
        <f t="shared" si="0"/>
        <v>0.38684353497126273</v>
      </c>
      <c r="Y4" s="27">
        <f t="shared" si="0"/>
        <v>0.35763072862303391</v>
      </c>
      <c r="Z4" s="27">
        <f t="shared" si="0"/>
        <v>0.3954534779979379</v>
      </c>
      <c r="AA4" s="27">
        <f t="shared" si="0"/>
        <v>0.42657681654508839</v>
      </c>
      <c r="AB4" s="27">
        <f t="shared" si="0"/>
        <v>0.40079894866036891</v>
      </c>
      <c r="AC4" s="27">
        <f t="shared" si="0"/>
        <v>0.34540119564882926</v>
      </c>
      <c r="AD4" s="27">
        <f t="shared" si="0"/>
        <v>0.42705114056985588</v>
      </c>
      <c r="AE4" s="27">
        <f t="shared" si="0"/>
        <v>0.35154612322135936</v>
      </c>
      <c r="AF4" s="27">
        <f t="shared" si="0"/>
        <v>0.38282509954746902</v>
      </c>
      <c r="AG4" s="27">
        <f t="shared" si="0"/>
        <v>0.42036879474144129</v>
      </c>
      <c r="AH4" s="27">
        <f t="shared" si="0"/>
        <v>0.37990030714577883</v>
      </c>
      <c r="AI4" s="27">
        <f t="shared" si="0"/>
        <v>0.37477168480797907</v>
      </c>
      <c r="AJ4" s="27">
        <f t="shared" si="0"/>
        <v>0.3850181368151997</v>
      </c>
      <c r="AK4" s="27">
        <f t="shared" si="0"/>
        <v>0.36784794143542981</v>
      </c>
      <c r="AL4" s="27">
        <f t="shared" si="0"/>
        <v>0.37936003322661488</v>
      </c>
      <c r="AM4" s="27">
        <f t="shared" si="0"/>
        <v>0.45866273240357708</v>
      </c>
      <c r="AN4" s="27">
        <f t="shared" si="0"/>
        <v>0.42985454374657334</v>
      </c>
      <c r="AP4" s="29"/>
    </row>
    <row r="5" spans="1:42" s="33" customFormat="1" ht="15.75">
      <c r="A5" s="30" t="s">
        <v>26</v>
      </c>
      <c r="B5" s="30"/>
      <c r="C5" s="30"/>
      <c r="D5" s="30"/>
      <c r="E5" s="30"/>
      <c r="F5" s="30"/>
      <c r="G5" s="30" t="s">
        <v>155</v>
      </c>
      <c r="H5" s="31"/>
      <c r="I5" s="32">
        <f>AVERAGE(I6,I10,I30,I39,I53,I77)</f>
        <v>0.45885443428633987</v>
      </c>
      <c r="J5" s="32">
        <f t="shared" ref="J5:AN5" si="1">AVERAGE(J6,J10,J30,J39,J53,J77)</f>
        <v>0.47911847727718992</v>
      </c>
      <c r="K5" s="32">
        <f t="shared" si="1"/>
        <v>0.43977902632416394</v>
      </c>
      <c r="L5" s="32">
        <f t="shared" si="1"/>
        <v>0.45783871891161815</v>
      </c>
      <c r="M5" s="32">
        <f t="shared" si="1"/>
        <v>0.39184035110338411</v>
      </c>
      <c r="N5" s="32">
        <f t="shared" si="1"/>
        <v>0.43984374701749102</v>
      </c>
      <c r="O5" s="32">
        <f t="shared" si="1"/>
        <v>0.40815962244598886</v>
      </c>
      <c r="P5" s="32">
        <f t="shared" si="1"/>
        <v>0.39548015553771299</v>
      </c>
      <c r="Q5" s="32">
        <f t="shared" si="1"/>
        <v>0.4744119340235638</v>
      </c>
      <c r="R5" s="32">
        <f t="shared" si="1"/>
        <v>0.4306337592766924</v>
      </c>
      <c r="S5" s="32">
        <f t="shared" si="1"/>
        <v>0.40693443844299609</v>
      </c>
      <c r="T5" s="32">
        <f t="shared" si="1"/>
        <v>0.44375216758008457</v>
      </c>
      <c r="U5" s="32">
        <f t="shared" si="1"/>
        <v>0.38985255593740648</v>
      </c>
      <c r="V5" s="32">
        <f t="shared" si="1"/>
        <v>0.45395460516780206</v>
      </c>
      <c r="W5" s="32">
        <f t="shared" si="1"/>
        <v>0.43113328028318504</v>
      </c>
      <c r="X5" s="32">
        <f t="shared" si="1"/>
        <v>0.41410952921618166</v>
      </c>
      <c r="Y5" s="32">
        <f t="shared" si="1"/>
        <v>0.42681982496729237</v>
      </c>
      <c r="Z5" s="32">
        <f t="shared" si="1"/>
        <v>0.42345558859329263</v>
      </c>
      <c r="AA5" s="32">
        <f t="shared" si="1"/>
        <v>0.49690938132899953</v>
      </c>
      <c r="AB5" s="32">
        <f t="shared" si="1"/>
        <v>0.43983895842372922</v>
      </c>
      <c r="AC5" s="32">
        <f t="shared" si="1"/>
        <v>0.38685171097388765</v>
      </c>
      <c r="AD5" s="32">
        <f t="shared" si="1"/>
        <v>0.45285899342791125</v>
      </c>
      <c r="AE5" s="32">
        <f t="shared" si="1"/>
        <v>0.37393314235096176</v>
      </c>
      <c r="AF5" s="32">
        <f t="shared" si="1"/>
        <v>0.43410396337761076</v>
      </c>
      <c r="AG5" s="32">
        <f t="shared" si="1"/>
        <v>0.44326821494625585</v>
      </c>
      <c r="AH5" s="32">
        <f t="shared" si="1"/>
        <v>0.43217511286289073</v>
      </c>
      <c r="AI5" s="32">
        <f t="shared" si="1"/>
        <v>0.44615312160342935</v>
      </c>
      <c r="AJ5" s="32">
        <f t="shared" si="1"/>
        <v>0.39624199725211601</v>
      </c>
      <c r="AK5" s="32">
        <f t="shared" si="1"/>
        <v>0.45033758276576669</v>
      </c>
      <c r="AL5" s="32">
        <f t="shared" si="1"/>
        <v>0.36371325988109193</v>
      </c>
      <c r="AM5" s="32">
        <f t="shared" si="1"/>
        <v>0.46718624438112338</v>
      </c>
      <c r="AN5" s="32">
        <f t="shared" si="1"/>
        <v>0.45986835038285095</v>
      </c>
    </row>
    <row r="6" spans="1:42" s="33" customFormat="1" ht="15.75">
      <c r="A6" s="34" t="s">
        <v>27</v>
      </c>
      <c r="B6" s="34"/>
      <c r="C6" s="34"/>
      <c r="D6" s="34"/>
      <c r="E6" s="34"/>
      <c r="F6" s="34"/>
      <c r="G6" s="34" t="s">
        <v>156</v>
      </c>
      <c r="H6" s="35"/>
      <c r="I6" s="36">
        <f>AVERAGE(I7:I9)</f>
        <v>0.45537973333333331</v>
      </c>
      <c r="J6" s="36">
        <f t="shared" ref="J6:AN6" si="2">AVERAGE(J7:J9)</f>
        <v>0.49004616666666667</v>
      </c>
      <c r="K6" s="36">
        <f t="shared" si="2"/>
        <v>0.47903946666666664</v>
      </c>
      <c r="L6" s="36">
        <f t="shared" si="2"/>
        <v>0.45407403333333329</v>
      </c>
      <c r="M6" s="36">
        <f t="shared" si="2"/>
        <v>0.42397660000000004</v>
      </c>
      <c r="N6" s="36">
        <f t="shared" si="2"/>
        <v>0.41550923333333339</v>
      </c>
      <c r="O6" s="36">
        <f t="shared" si="2"/>
        <v>0.40173813333333336</v>
      </c>
      <c r="P6" s="36">
        <f t="shared" si="2"/>
        <v>0.37606766666666663</v>
      </c>
      <c r="Q6" s="36">
        <f t="shared" si="2"/>
        <v>0.50692103333333327</v>
      </c>
      <c r="R6" s="36">
        <f t="shared" si="2"/>
        <v>0.44394493333333335</v>
      </c>
      <c r="S6" s="36">
        <f t="shared" si="2"/>
        <v>0.43744953333333331</v>
      </c>
      <c r="T6" s="36">
        <f t="shared" si="2"/>
        <v>0.40109426666666675</v>
      </c>
      <c r="U6" s="36">
        <f t="shared" si="2"/>
        <v>0.44353863333333332</v>
      </c>
      <c r="V6" s="36">
        <f t="shared" si="2"/>
        <v>0.48357860000000003</v>
      </c>
      <c r="W6" s="36">
        <f t="shared" si="2"/>
        <v>0.46535936666666666</v>
      </c>
      <c r="X6" s="36">
        <f t="shared" si="2"/>
        <v>0.37643239999999994</v>
      </c>
      <c r="Y6" s="36">
        <f t="shared" si="2"/>
        <v>0.41940223333333337</v>
      </c>
      <c r="Z6" s="36">
        <f t="shared" si="2"/>
        <v>0.48069010000000006</v>
      </c>
      <c r="AA6" s="36">
        <f t="shared" si="2"/>
        <v>0.55933713333333335</v>
      </c>
      <c r="AB6" s="36">
        <f t="shared" si="2"/>
        <v>0.43549833333333332</v>
      </c>
      <c r="AC6" s="36">
        <f t="shared" si="2"/>
        <v>0.35915423333333329</v>
      </c>
      <c r="AD6" s="36">
        <f t="shared" si="2"/>
        <v>0.42378753333333335</v>
      </c>
      <c r="AE6" s="36">
        <f t="shared" si="2"/>
        <v>0.37485839999999998</v>
      </c>
      <c r="AF6" s="36">
        <f t="shared" si="2"/>
        <v>0.47186076666666671</v>
      </c>
      <c r="AG6" s="36">
        <f t="shared" si="2"/>
        <v>0.42818179999999995</v>
      </c>
      <c r="AH6" s="36">
        <f t="shared" si="2"/>
        <v>0.42325106666666668</v>
      </c>
      <c r="AI6" s="36">
        <f t="shared" si="2"/>
        <v>0.46404346666666668</v>
      </c>
      <c r="AJ6" s="36">
        <f t="shared" si="2"/>
        <v>0.32597086666666669</v>
      </c>
      <c r="AK6" s="36">
        <f t="shared" si="2"/>
        <v>0.47665053333333335</v>
      </c>
      <c r="AL6" s="36">
        <f t="shared" si="2"/>
        <v>0.31792926666666665</v>
      </c>
      <c r="AM6" s="36">
        <f t="shared" si="2"/>
        <v>0.52755373333333333</v>
      </c>
      <c r="AN6" s="36">
        <f t="shared" si="2"/>
        <v>0.40855613333333335</v>
      </c>
    </row>
    <row r="7" spans="1:42" s="1" customFormat="1" ht="30">
      <c r="A7" s="1" t="s">
        <v>157</v>
      </c>
      <c r="B7" s="1" t="s">
        <v>158</v>
      </c>
      <c r="C7" s="1" t="s">
        <v>159</v>
      </c>
      <c r="D7" s="1" t="s">
        <v>160</v>
      </c>
      <c r="G7" s="1" t="s">
        <v>161</v>
      </c>
      <c r="H7" s="13" t="s">
        <v>162</v>
      </c>
      <c r="I7" s="14">
        <v>0.29113919999999999</v>
      </c>
      <c r="J7" s="14">
        <v>0.2967033</v>
      </c>
      <c r="K7" s="14">
        <v>0.28571429999999998</v>
      </c>
      <c r="L7" s="14">
        <v>0.30666660000000001</v>
      </c>
      <c r="M7" s="14">
        <v>0.1666667</v>
      </c>
      <c r="N7" s="14">
        <v>0.3015873</v>
      </c>
      <c r="O7" s="14">
        <v>0.2093023</v>
      </c>
      <c r="P7" s="14">
        <v>0.18518519999999999</v>
      </c>
      <c r="Q7" s="14">
        <v>0.3333333</v>
      </c>
      <c r="R7" s="14">
        <v>0.2820513</v>
      </c>
      <c r="S7" s="14">
        <v>0.3163842</v>
      </c>
      <c r="T7" s="14">
        <v>0.18181820000000001</v>
      </c>
      <c r="U7" s="14">
        <v>0.20289850000000001</v>
      </c>
      <c r="V7" s="14">
        <v>0.48780489999999999</v>
      </c>
      <c r="W7" s="14">
        <v>0.28172039999999998</v>
      </c>
      <c r="X7" s="14">
        <v>0.2116402</v>
      </c>
      <c r="Y7" s="14">
        <v>0.23931620000000001</v>
      </c>
      <c r="Z7" s="14">
        <v>0.24691360000000001</v>
      </c>
      <c r="AA7" s="14">
        <v>0.45</v>
      </c>
      <c r="AB7" s="14">
        <v>0.34375</v>
      </c>
      <c r="AC7" s="14">
        <v>0.23024049999999999</v>
      </c>
      <c r="AD7" s="14">
        <v>0.2407407</v>
      </c>
      <c r="AE7" s="14">
        <v>0.18666669999999999</v>
      </c>
      <c r="AF7" s="14">
        <v>0.19753090000000001</v>
      </c>
      <c r="AG7" s="14">
        <v>0.4166667</v>
      </c>
      <c r="AH7" s="14">
        <v>0.31835200000000002</v>
      </c>
      <c r="AI7" s="14">
        <v>0.224359</v>
      </c>
      <c r="AJ7" s="14">
        <v>0.23529410000000001</v>
      </c>
      <c r="AK7" s="14">
        <v>0.42028979999999999</v>
      </c>
      <c r="AL7" s="14">
        <v>0.15757579999999999</v>
      </c>
      <c r="AM7" s="14">
        <v>0.37634410000000001</v>
      </c>
      <c r="AN7" s="14">
        <v>0.27272730000000001</v>
      </c>
    </row>
    <row r="8" spans="1:42" s="1" customFormat="1" ht="45">
      <c r="A8" s="1" t="s">
        <v>157</v>
      </c>
      <c r="B8" s="1" t="s">
        <v>163</v>
      </c>
      <c r="C8" s="1" t="s">
        <v>164</v>
      </c>
      <c r="D8" s="1" t="s">
        <v>165</v>
      </c>
      <c r="G8" s="1" t="s">
        <v>166</v>
      </c>
      <c r="H8" s="13" t="s">
        <v>167</v>
      </c>
      <c r="I8" s="14">
        <v>0.57499999999999996</v>
      </c>
      <c r="J8" s="14">
        <v>0.6227106</v>
      </c>
      <c r="K8" s="14">
        <v>0.58730159999999998</v>
      </c>
      <c r="L8" s="14">
        <v>0.5</v>
      </c>
      <c r="M8" s="14">
        <v>0.50877190000000005</v>
      </c>
      <c r="N8" s="14">
        <v>0.47619040000000001</v>
      </c>
      <c r="O8" s="14">
        <v>0.56924549999999996</v>
      </c>
      <c r="P8" s="14">
        <v>0.51773049999999998</v>
      </c>
      <c r="Q8" s="14">
        <v>0.64197530000000003</v>
      </c>
      <c r="R8" s="14">
        <v>0.59523809999999999</v>
      </c>
      <c r="S8" s="14">
        <v>0.51977399999999996</v>
      </c>
      <c r="T8" s="14">
        <v>0.53535350000000004</v>
      </c>
      <c r="U8" s="14">
        <v>0.56521739999999998</v>
      </c>
      <c r="V8" s="14">
        <v>0.49166660000000001</v>
      </c>
      <c r="W8" s="14">
        <v>0.58657999999999999</v>
      </c>
      <c r="X8" s="14">
        <v>0.5053763</v>
      </c>
      <c r="Y8" s="14">
        <v>0.47967480000000001</v>
      </c>
      <c r="Z8" s="14">
        <v>0.60256410000000005</v>
      </c>
      <c r="AA8" s="14">
        <v>0.64609050000000001</v>
      </c>
      <c r="AB8" s="14">
        <v>0.52941170000000004</v>
      </c>
      <c r="AC8" s="14">
        <v>0.4583333</v>
      </c>
      <c r="AD8" s="14">
        <v>0.53939389999999998</v>
      </c>
      <c r="AE8" s="14">
        <v>0.4771242</v>
      </c>
      <c r="AF8" s="14">
        <v>0.62345680000000003</v>
      </c>
      <c r="AG8" s="14">
        <v>0.45454539999999999</v>
      </c>
      <c r="AH8" s="14">
        <v>0.51550379999999996</v>
      </c>
      <c r="AI8" s="14">
        <v>0.59119489999999997</v>
      </c>
      <c r="AJ8" s="14">
        <v>0.42948720000000001</v>
      </c>
      <c r="AK8" s="14">
        <v>0.56521739999999998</v>
      </c>
      <c r="AL8" s="14">
        <v>0.45454539999999999</v>
      </c>
      <c r="AM8" s="14">
        <v>0.60215050000000003</v>
      </c>
      <c r="AN8" s="14">
        <v>0.51960779999999995</v>
      </c>
    </row>
    <row r="9" spans="1:42" s="1" customFormat="1" ht="30">
      <c r="A9" s="1" t="s">
        <v>157</v>
      </c>
      <c r="B9" s="1" t="s">
        <v>168</v>
      </c>
      <c r="D9" s="1" t="s">
        <v>169</v>
      </c>
      <c r="G9" s="1" t="s">
        <v>170</v>
      </c>
      <c r="H9" s="13" t="s">
        <v>171</v>
      </c>
      <c r="I9" s="14">
        <v>0.5</v>
      </c>
      <c r="J9" s="14">
        <v>0.55072460000000001</v>
      </c>
      <c r="K9" s="14">
        <v>0.56410249999999995</v>
      </c>
      <c r="L9" s="14">
        <v>0.55555549999999998</v>
      </c>
      <c r="M9" s="14">
        <v>0.5964912</v>
      </c>
      <c r="N9" s="14">
        <v>0.46875</v>
      </c>
      <c r="O9" s="14">
        <v>0.42666660000000001</v>
      </c>
      <c r="P9" s="14">
        <v>0.42528729999999998</v>
      </c>
      <c r="Q9" s="14">
        <v>0.54545449999999995</v>
      </c>
      <c r="R9" s="14">
        <v>0.45454539999999999</v>
      </c>
      <c r="S9" s="14">
        <v>0.47619040000000001</v>
      </c>
      <c r="T9" s="14">
        <v>0.48611110000000002</v>
      </c>
      <c r="U9" s="14">
        <v>0.5625</v>
      </c>
      <c r="V9" s="14">
        <v>0.47126430000000002</v>
      </c>
      <c r="W9" s="14">
        <v>0.52777770000000002</v>
      </c>
      <c r="X9" s="14">
        <v>0.4122807</v>
      </c>
      <c r="Y9" s="14">
        <v>0.53921569999999996</v>
      </c>
      <c r="Z9" s="14">
        <v>0.59259260000000002</v>
      </c>
      <c r="AA9" s="14">
        <v>0.58192089999999996</v>
      </c>
      <c r="AB9" s="14">
        <v>0.43333329999999998</v>
      </c>
      <c r="AC9" s="14">
        <v>0.38888889999999998</v>
      </c>
      <c r="AD9" s="14">
        <v>0.491228</v>
      </c>
      <c r="AE9" s="14">
        <v>0.46078429999999998</v>
      </c>
      <c r="AF9" s="14">
        <v>0.59459459999999997</v>
      </c>
      <c r="AG9" s="14">
        <v>0.41333330000000001</v>
      </c>
      <c r="AH9" s="14">
        <v>0.43589739999999999</v>
      </c>
      <c r="AI9" s="14">
        <v>0.57657650000000005</v>
      </c>
      <c r="AJ9" s="14">
        <v>0.3131313</v>
      </c>
      <c r="AK9" s="14">
        <v>0.44444440000000002</v>
      </c>
      <c r="AL9" s="14">
        <v>0.34166659999999999</v>
      </c>
      <c r="AM9" s="14">
        <v>0.6041666</v>
      </c>
      <c r="AN9" s="14">
        <v>0.43333329999999998</v>
      </c>
    </row>
    <row r="10" spans="1:42" s="33" customFormat="1" ht="15.75">
      <c r="A10" s="34" t="s">
        <v>28</v>
      </c>
      <c r="B10" s="34"/>
      <c r="C10" s="34"/>
      <c r="D10" s="34"/>
      <c r="E10" s="34"/>
      <c r="F10" s="34"/>
      <c r="G10" s="34" t="s">
        <v>172</v>
      </c>
      <c r="H10" s="35"/>
      <c r="I10" s="36">
        <f>AVERAGE(I11:I29)</f>
        <v>0.54736584736842098</v>
      </c>
      <c r="J10" s="36">
        <f t="shared" ref="J10:AN10" si="3">AVERAGE(J11:J29)</f>
        <v>0.54941467894736851</v>
      </c>
      <c r="K10" s="36">
        <f t="shared" si="3"/>
        <v>0.49209133684210515</v>
      </c>
      <c r="L10" s="36">
        <f t="shared" si="3"/>
        <v>0.49317737368421044</v>
      </c>
      <c r="M10" s="36">
        <f t="shared" si="3"/>
        <v>0.38417768421052628</v>
      </c>
      <c r="N10" s="36">
        <f t="shared" si="3"/>
        <v>0.50633312105263162</v>
      </c>
      <c r="O10" s="36">
        <f t="shared" si="3"/>
        <v>0.51081846315789459</v>
      </c>
      <c r="P10" s="36">
        <f t="shared" si="3"/>
        <v>0.45549841578947364</v>
      </c>
      <c r="Q10" s="36">
        <f t="shared" si="3"/>
        <v>0.55382203684210529</v>
      </c>
      <c r="R10" s="36">
        <f t="shared" si="3"/>
        <v>0.46040934210526313</v>
      </c>
      <c r="S10" s="36">
        <f t="shared" si="3"/>
        <v>0.51871013157894741</v>
      </c>
      <c r="T10" s="36">
        <f t="shared" si="3"/>
        <v>0.55637191052631585</v>
      </c>
      <c r="U10" s="36">
        <f t="shared" si="3"/>
        <v>0.39183373684210521</v>
      </c>
      <c r="V10" s="36">
        <f t="shared" si="3"/>
        <v>0.50507813684210523</v>
      </c>
      <c r="W10" s="36">
        <f t="shared" si="3"/>
        <v>0.41559485263157891</v>
      </c>
      <c r="X10" s="36">
        <f t="shared" si="3"/>
        <v>0.49913292631578937</v>
      </c>
      <c r="Y10" s="36">
        <f t="shared" si="3"/>
        <v>0.5204534947368421</v>
      </c>
      <c r="Z10" s="36">
        <f t="shared" si="3"/>
        <v>0.43163568421052634</v>
      </c>
      <c r="AA10" s="36">
        <f t="shared" si="3"/>
        <v>0.54029341052631596</v>
      </c>
      <c r="AB10" s="36">
        <f t="shared" si="3"/>
        <v>0.48290996842105266</v>
      </c>
      <c r="AC10" s="36">
        <f t="shared" si="3"/>
        <v>0.43649436315789475</v>
      </c>
      <c r="AD10" s="36">
        <f t="shared" si="3"/>
        <v>0.51811117894736847</v>
      </c>
      <c r="AE10" s="36">
        <f t="shared" si="3"/>
        <v>0.40362744736842099</v>
      </c>
      <c r="AF10" s="36">
        <f t="shared" si="3"/>
        <v>0.52424641578947373</v>
      </c>
      <c r="AG10" s="36">
        <f t="shared" si="3"/>
        <v>0.55748380526315788</v>
      </c>
      <c r="AH10" s="36">
        <f t="shared" si="3"/>
        <v>0.47320244736842104</v>
      </c>
      <c r="AI10" s="36">
        <f t="shared" si="3"/>
        <v>0.52812688421052645</v>
      </c>
      <c r="AJ10" s="36">
        <f t="shared" si="3"/>
        <v>0.46206027777777769</v>
      </c>
      <c r="AK10" s="36">
        <f t="shared" si="3"/>
        <v>0.42257063157894731</v>
      </c>
      <c r="AL10" s="36">
        <f t="shared" si="3"/>
        <v>0.44668711052631582</v>
      </c>
      <c r="AM10" s="36">
        <f t="shared" si="3"/>
        <v>0.49236463684210519</v>
      </c>
      <c r="AN10" s="36">
        <f t="shared" si="3"/>
        <v>0.59502582631578949</v>
      </c>
    </row>
    <row r="11" spans="1:42" s="1" customFormat="1" ht="60">
      <c r="A11" s="1" t="s">
        <v>157</v>
      </c>
      <c r="B11" s="1" t="s">
        <v>173</v>
      </c>
      <c r="G11" s="1" t="s">
        <v>174</v>
      </c>
      <c r="H11" s="13" t="s">
        <v>175</v>
      </c>
      <c r="I11" s="14">
        <v>0.47826089999999999</v>
      </c>
      <c r="J11" s="14">
        <v>0.44374999999999998</v>
      </c>
      <c r="K11" s="14">
        <v>0.47142859999999998</v>
      </c>
      <c r="L11" s="14">
        <v>0.22500000000000001</v>
      </c>
      <c r="M11" s="14">
        <v>0.29333330000000002</v>
      </c>
      <c r="N11" s="14">
        <v>0.35499999999999998</v>
      </c>
      <c r="O11" s="14">
        <v>0.35081079999999998</v>
      </c>
      <c r="P11" s="14">
        <v>0.35714289999999999</v>
      </c>
      <c r="Q11" s="14">
        <v>0.52857140000000002</v>
      </c>
      <c r="R11" s="14">
        <v>0.12</v>
      </c>
      <c r="S11" s="14">
        <v>0.39032260000000002</v>
      </c>
      <c r="T11" s="14">
        <v>0.54062500000000002</v>
      </c>
      <c r="U11" s="14">
        <v>0.1125</v>
      </c>
      <c r="V11" s="14">
        <v>0.30952380000000002</v>
      </c>
      <c r="W11" s="14">
        <v>0.21473680000000001</v>
      </c>
      <c r="X11" s="14">
        <v>0.28846149999999998</v>
      </c>
      <c r="Y11" s="14">
        <v>0.35714289999999999</v>
      </c>
      <c r="Z11" s="14">
        <v>0.34615390000000001</v>
      </c>
      <c r="AA11" s="14">
        <v>0.40638299999999999</v>
      </c>
      <c r="AB11" s="14">
        <v>0.23333329999999999</v>
      </c>
      <c r="AC11" s="14">
        <v>0.25416670000000002</v>
      </c>
      <c r="AD11" s="14">
        <v>0.45483869999999998</v>
      </c>
      <c r="AE11" s="14">
        <v>0.34</v>
      </c>
      <c r="AF11" s="14">
        <v>0.39230769999999998</v>
      </c>
      <c r="AG11" s="14">
        <v>0.46315790000000001</v>
      </c>
      <c r="AH11" s="14">
        <v>0.40408159999999999</v>
      </c>
      <c r="AI11" s="14">
        <v>0.26250000000000001</v>
      </c>
      <c r="AJ11" s="14">
        <v>0.26363639999999999</v>
      </c>
      <c r="AK11" s="14">
        <v>0.23749999999999999</v>
      </c>
      <c r="AL11" s="14">
        <v>0.29375000000000001</v>
      </c>
      <c r="AM11" s="14">
        <v>0.38571430000000001</v>
      </c>
      <c r="AN11" s="14">
        <v>0.51428569999999996</v>
      </c>
    </row>
    <row r="12" spans="1:42" s="1" customFormat="1" ht="60">
      <c r="A12" s="1" t="s">
        <v>157</v>
      </c>
      <c r="C12" s="1" t="s">
        <v>176</v>
      </c>
      <c r="G12" s="1" t="s">
        <v>177</v>
      </c>
      <c r="H12" s="13" t="s">
        <v>175</v>
      </c>
      <c r="I12" s="14">
        <v>0.4086957</v>
      </c>
      <c r="J12" s="14">
        <v>0.352381</v>
      </c>
      <c r="K12" s="14">
        <v>0.34444449999999999</v>
      </c>
      <c r="L12" s="14">
        <v>0.1</v>
      </c>
      <c r="M12" s="14">
        <v>0.16315789999999999</v>
      </c>
      <c r="N12" s="14">
        <v>0.18</v>
      </c>
      <c r="O12" s="14">
        <v>0.2864583</v>
      </c>
      <c r="P12" s="14">
        <v>0.2705882</v>
      </c>
      <c r="Q12" s="14">
        <v>0.3</v>
      </c>
      <c r="R12" s="14">
        <v>0.2</v>
      </c>
      <c r="S12" s="14">
        <v>0.38800000000000001</v>
      </c>
      <c r="T12" s="14">
        <v>0.51875000000000004</v>
      </c>
      <c r="U12" s="14">
        <v>8.3333299999999999E-2</v>
      </c>
      <c r="V12" s="14">
        <v>0.25833329999999999</v>
      </c>
      <c r="W12" s="14">
        <v>0.21249999999999999</v>
      </c>
      <c r="X12" s="14">
        <v>0.38400000000000001</v>
      </c>
      <c r="Y12" s="14">
        <v>0.3714286</v>
      </c>
      <c r="Z12" s="14">
        <v>0.36249999999999999</v>
      </c>
      <c r="AA12" s="14">
        <v>0.43333329999999998</v>
      </c>
      <c r="AB12" s="14">
        <v>0.30769229999999997</v>
      </c>
      <c r="AC12" s="14">
        <v>0.20571429999999999</v>
      </c>
      <c r="AD12" s="14">
        <v>0.36666670000000001</v>
      </c>
      <c r="AE12" s="14">
        <v>0.2133333</v>
      </c>
      <c r="AF12" s="14">
        <v>0.44374999999999998</v>
      </c>
      <c r="AG12" s="14">
        <v>0.6875</v>
      </c>
      <c r="AH12" s="14">
        <v>0.29047620000000002</v>
      </c>
      <c r="AI12" s="14">
        <v>0.46</v>
      </c>
      <c r="AJ12" s="14">
        <v>0.29473680000000002</v>
      </c>
      <c r="AK12" s="14">
        <v>0.26363639999999999</v>
      </c>
      <c r="AL12" s="14">
        <v>0.1857143</v>
      </c>
      <c r="AM12" s="14">
        <v>0.32727270000000003</v>
      </c>
      <c r="AN12" s="14">
        <v>0.62</v>
      </c>
    </row>
    <row r="13" spans="1:42" s="1" customFormat="1" ht="60">
      <c r="A13" s="1" t="s">
        <v>157</v>
      </c>
      <c r="D13" s="1" t="s">
        <v>178</v>
      </c>
      <c r="G13" s="1" t="s">
        <v>179</v>
      </c>
      <c r="H13" s="13" t="s">
        <v>175</v>
      </c>
      <c r="I13" s="14">
        <v>0.37</v>
      </c>
      <c r="J13" s="14">
        <v>0.47727269999999999</v>
      </c>
      <c r="K13" s="14">
        <v>0.36666670000000001</v>
      </c>
      <c r="L13" s="14">
        <v>0.24444440000000001</v>
      </c>
      <c r="M13" s="14">
        <v>0.1</v>
      </c>
      <c r="N13" s="14">
        <v>0.3</v>
      </c>
      <c r="O13" s="14">
        <v>0.2969697</v>
      </c>
      <c r="P13" s="14">
        <v>0.21249999999999999</v>
      </c>
      <c r="Q13" s="14">
        <v>0.52500000000000002</v>
      </c>
      <c r="R13" s="14">
        <v>0.4166667</v>
      </c>
      <c r="S13" s="14">
        <v>0.17499999999999999</v>
      </c>
      <c r="T13" s="14">
        <v>0.22631580000000001</v>
      </c>
      <c r="U13" s="14">
        <v>0.1875</v>
      </c>
      <c r="V13" s="14">
        <v>0.26250000000000001</v>
      </c>
      <c r="W13" s="14">
        <v>0.22692309999999999</v>
      </c>
      <c r="X13" s="14">
        <v>0.3230769</v>
      </c>
      <c r="Y13" s="14">
        <v>0.44</v>
      </c>
      <c r="Z13" s="14">
        <v>8.3333299999999999E-2</v>
      </c>
      <c r="AA13" s="14">
        <v>0.36875000000000002</v>
      </c>
      <c r="AB13" s="14">
        <v>0.14000000000000001</v>
      </c>
      <c r="AC13" s="14">
        <v>0.14666670000000001</v>
      </c>
      <c r="AD13" s="14">
        <v>0.15</v>
      </c>
      <c r="AE13" s="14">
        <v>0.1</v>
      </c>
      <c r="AF13" s="14">
        <v>0.3</v>
      </c>
      <c r="AG13" s="14">
        <v>0.2</v>
      </c>
      <c r="AH13" s="14">
        <v>0.2117647</v>
      </c>
      <c r="AI13" s="14">
        <v>0.32857140000000001</v>
      </c>
      <c r="AJ13" s="14">
        <v>0.25454549999999998</v>
      </c>
      <c r="AK13" s="14">
        <v>0.25</v>
      </c>
      <c r="AL13" s="14">
        <v>0.44</v>
      </c>
      <c r="AM13" s="14">
        <v>0.375</v>
      </c>
      <c r="AN13" s="14">
        <v>0.26250000000000001</v>
      </c>
    </row>
    <row r="14" spans="1:42" s="1" customFormat="1" ht="30">
      <c r="A14" s="1" t="s">
        <v>157</v>
      </c>
      <c r="B14" s="1" t="s">
        <v>180</v>
      </c>
      <c r="G14" s="1" t="s">
        <v>181</v>
      </c>
      <c r="H14" s="13" t="s">
        <v>182</v>
      </c>
      <c r="I14" s="14">
        <v>0.54347829999999997</v>
      </c>
      <c r="J14" s="14">
        <v>0.55319149999999995</v>
      </c>
      <c r="K14" s="14">
        <v>0.47619040000000001</v>
      </c>
      <c r="L14" s="14">
        <v>0.4166666</v>
      </c>
      <c r="M14" s="14">
        <v>0.48888890000000002</v>
      </c>
      <c r="N14" s="14">
        <v>0.46666659999999999</v>
      </c>
      <c r="O14" s="14">
        <v>0.49818839999999998</v>
      </c>
      <c r="P14" s="14">
        <v>0.52380950000000004</v>
      </c>
      <c r="Q14" s="14">
        <v>0.57142850000000001</v>
      </c>
      <c r="R14" s="14">
        <v>0.3333333</v>
      </c>
      <c r="S14" s="14">
        <v>0.58888890000000005</v>
      </c>
      <c r="T14" s="14">
        <v>0.58888890000000005</v>
      </c>
      <c r="U14" s="14">
        <v>0.4583333</v>
      </c>
      <c r="V14" s="14">
        <v>0.57142850000000001</v>
      </c>
      <c r="W14" s="14">
        <v>0.33684209999999998</v>
      </c>
      <c r="X14" s="14">
        <v>0.44</v>
      </c>
      <c r="Y14" s="14">
        <v>0.46153840000000002</v>
      </c>
      <c r="Z14" s="14">
        <v>0.42424240000000002</v>
      </c>
      <c r="AA14" s="14">
        <v>0.49275360000000001</v>
      </c>
      <c r="AB14" s="14">
        <v>0.35555550000000002</v>
      </c>
      <c r="AC14" s="14">
        <v>0.40425529999999998</v>
      </c>
      <c r="AD14" s="14">
        <v>0.52688170000000001</v>
      </c>
      <c r="AE14" s="14">
        <v>0.38888889999999998</v>
      </c>
      <c r="AF14" s="14">
        <v>0.47222219999999998</v>
      </c>
      <c r="AG14" s="14">
        <v>0.4385965</v>
      </c>
      <c r="AH14" s="14">
        <v>0.46</v>
      </c>
      <c r="AI14" s="14">
        <v>0.50724639999999999</v>
      </c>
      <c r="AJ14" s="14">
        <v>0.4393939</v>
      </c>
      <c r="AK14" s="14">
        <v>0.47619040000000001</v>
      </c>
      <c r="AL14" s="14">
        <v>0.4375</v>
      </c>
      <c r="AM14" s="14">
        <v>0.57142850000000001</v>
      </c>
      <c r="AN14" s="14">
        <v>0.52380950000000004</v>
      </c>
    </row>
    <row r="15" spans="1:42" s="1" customFormat="1" ht="30">
      <c r="A15" s="1" t="s">
        <v>157</v>
      </c>
      <c r="D15" s="1" t="s">
        <v>183</v>
      </c>
      <c r="G15" s="1" t="s">
        <v>184</v>
      </c>
      <c r="H15" s="13" t="s">
        <v>182</v>
      </c>
      <c r="I15" s="14">
        <v>0.46666659999999999</v>
      </c>
      <c r="J15" s="14">
        <v>0.49206349999999999</v>
      </c>
      <c r="K15" s="14">
        <v>0.44444440000000002</v>
      </c>
      <c r="L15" s="14">
        <v>0.55555549999999998</v>
      </c>
      <c r="M15" s="14">
        <v>0.4166666</v>
      </c>
      <c r="N15" s="14">
        <v>0.52777770000000002</v>
      </c>
      <c r="O15" s="14">
        <v>0.46766170000000001</v>
      </c>
      <c r="P15" s="14">
        <v>0.375</v>
      </c>
      <c r="Q15" s="14">
        <v>0.6</v>
      </c>
      <c r="R15" s="14">
        <v>0.5</v>
      </c>
      <c r="S15" s="14">
        <v>0.5</v>
      </c>
      <c r="T15" s="14">
        <v>0.491228</v>
      </c>
      <c r="U15" s="14">
        <v>0.375</v>
      </c>
      <c r="V15" s="14">
        <v>0.5</v>
      </c>
      <c r="W15" s="14">
        <v>0.38666669999999997</v>
      </c>
      <c r="X15" s="14">
        <v>0.43589739999999999</v>
      </c>
      <c r="Y15" s="14">
        <v>0.61111099999999996</v>
      </c>
      <c r="Z15" s="14">
        <v>0.38888889999999998</v>
      </c>
      <c r="AA15" s="14">
        <v>0.6</v>
      </c>
      <c r="AB15" s="14">
        <v>0.26666669999999998</v>
      </c>
      <c r="AC15" s="14">
        <v>0.40476190000000001</v>
      </c>
      <c r="AD15" s="14">
        <v>0.4166666</v>
      </c>
      <c r="AE15" s="14">
        <v>0.3333333</v>
      </c>
      <c r="AF15" s="14">
        <v>0.41025640000000002</v>
      </c>
      <c r="AG15" s="14">
        <v>0.61904760000000003</v>
      </c>
      <c r="AH15" s="14">
        <v>0.56862740000000001</v>
      </c>
      <c r="AI15" s="14">
        <v>0.54761899999999997</v>
      </c>
      <c r="AJ15" s="14">
        <v>0.5</v>
      </c>
      <c r="AK15" s="14">
        <v>0.22222220000000001</v>
      </c>
      <c r="AL15" s="14">
        <v>0.3333333</v>
      </c>
      <c r="AM15" s="14">
        <v>0.4166666</v>
      </c>
      <c r="AN15" s="14">
        <v>0.5416666</v>
      </c>
    </row>
    <row r="16" spans="1:42" s="1" customFormat="1" ht="30">
      <c r="A16" s="1" t="s">
        <v>157</v>
      </c>
      <c r="C16" s="13" t="s">
        <v>185</v>
      </c>
      <c r="G16" s="13" t="s">
        <v>186</v>
      </c>
      <c r="H16" s="13" t="s">
        <v>187</v>
      </c>
      <c r="I16" s="14">
        <v>0.47826079999999999</v>
      </c>
      <c r="J16" s="14">
        <v>0.46969689999999997</v>
      </c>
      <c r="K16" s="14">
        <v>0.48148150000000001</v>
      </c>
      <c r="L16" s="14">
        <v>0.5</v>
      </c>
      <c r="M16" s="14">
        <v>0.3859649</v>
      </c>
      <c r="N16" s="14">
        <v>0.46666659999999999</v>
      </c>
      <c r="O16" s="14">
        <v>0.49473679999999998</v>
      </c>
      <c r="P16" s="14">
        <v>0.47058820000000001</v>
      </c>
      <c r="Q16" s="14">
        <v>0.5625</v>
      </c>
      <c r="R16" s="14">
        <v>0.44444440000000002</v>
      </c>
      <c r="S16" s="14">
        <v>0.53333330000000001</v>
      </c>
      <c r="T16" s="14">
        <v>0.4791666</v>
      </c>
      <c r="U16" s="14">
        <v>0.38095240000000002</v>
      </c>
      <c r="V16" s="14">
        <v>0.47222219999999998</v>
      </c>
      <c r="W16" s="14">
        <v>0.38095240000000002</v>
      </c>
      <c r="X16" s="14">
        <v>0.55555549999999998</v>
      </c>
      <c r="Y16" s="14">
        <v>0.38095240000000002</v>
      </c>
      <c r="Z16" s="14">
        <v>0.375</v>
      </c>
      <c r="AA16" s="14">
        <v>0.50877190000000005</v>
      </c>
      <c r="AB16" s="14">
        <v>0.47619040000000001</v>
      </c>
      <c r="AC16" s="14">
        <v>0.49074069999999997</v>
      </c>
      <c r="AD16" s="14">
        <v>0.43137249999999999</v>
      </c>
      <c r="AE16" s="14">
        <v>0.35555550000000002</v>
      </c>
      <c r="AF16" s="14">
        <v>0.5</v>
      </c>
      <c r="AG16" s="14">
        <v>0.55555549999999998</v>
      </c>
      <c r="AH16" s="14">
        <v>0.48484850000000002</v>
      </c>
      <c r="AI16" s="14">
        <v>0.53333330000000001</v>
      </c>
      <c r="AJ16" s="14">
        <v>0.46296290000000001</v>
      </c>
      <c r="AK16" s="14">
        <v>0.3939394</v>
      </c>
      <c r="AL16" s="14">
        <v>0.4</v>
      </c>
      <c r="AM16" s="14">
        <v>0.45238089999999997</v>
      </c>
      <c r="AN16" s="14">
        <v>0.58333330000000005</v>
      </c>
    </row>
    <row r="17" spans="1:40" s="1" customFormat="1" ht="30">
      <c r="A17" s="1" t="s">
        <v>157</v>
      </c>
      <c r="C17" s="1" t="s">
        <v>188</v>
      </c>
      <c r="G17" s="1" t="s">
        <v>189</v>
      </c>
      <c r="H17" s="13" t="s">
        <v>190</v>
      </c>
      <c r="I17" s="14">
        <v>0.53623189999999998</v>
      </c>
      <c r="J17" s="14">
        <v>0.46969689999999997</v>
      </c>
      <c r="K17" s="14">
        <v>0.51851849999999999</v>
      </c>
      <c r="L17" s="14">
        <v>0.5</v>
      </c>
      <c r="M17" s="14">
        <v>0.3333333</v>
      </c>
      <c r="N17" s="14">
        <v>0.5</v>
      </c>
      <c r="O17" s="14">
        <v>0.5104166</v>
      </c>
      <c r="P17" s="14">
        <v>0.50980389999999998</v>
      </c>
      <c r="Q17" s="14">
        <v>0.5416666</v>
      </c>
      <c r="R17" s="14">
        <v>0.44444440000000002</v>
      </c>
      <c r="S17" s="14">
        <v>0.52</v>
      </c>
      <c r="T17" s="14">
        <v>0.51111110000000004</v>
      </c>
      <c r="U17" s="14">
        <v>0.38095240000000002</v>
      </c>
      <c r="V17" s="14">
        <v>0.5</v>
      </c>
      <c r="W17" s="14">
        <v>0.40196080000000001</v>
      </c>
      <c r="X17" s="14">
        <v>0.58333330000000005</v>
      </c>
      <c r="Y17" s="14">
        <v>0.38095240000000002</v>
      </c>
      <c r="Z17" s="14">
        <v>0.4166667</v>
      </c>
      <c r="AA17" s="14">
        <v>0.55000000000000004</v>
      </c>
      <c r="AB17" s="14">
        <v>0.61904760000000003</v>
      </c>
      <c r="AC17" s="14">
        <v>0.49549549999999998</v>
      </c>
      <c r="AD17" s="14">
        <v>0.4509804</v>
      </c>
      <c r="AE17" s="14">
        <v>0.35555550000000002</v>
      </c>
      <c r="AF17" s="14">
        <v>0.5416666</v>
      </c>
      <c r="AG17" s="14">
        <v>0.55555549999999998</v>
      </c>
      <c r="AH17" s="14">
        <v>0.50793650000000001</v>
      </c>
      <c r="AI17" s="14">
        <v>0.57777769999999995</v>
      </c>
      <c r="AJ17" s="14">
        <v>0.44444440000000002</v>
      </c>
      <c r="AK17" s="14">
        <v>0.42424240000000002</v>
      </c>
      <c r="AL17" s="14">
        <v>0.4</v>
      </c>
      <c r="AM17" s="14">
        <v>0.47619040000000001</v>
      </c>
      <c r="AN17" s="14">
        <v>0.58333330000000005</v>
      </c>
    </row>
    <row r="18" spans="1:40" s="1" customFormat="1" ht="30">
      <c r="A18" s="1" t="s">
        <v>157</v>
      </c>
      <c r="C18" s="1" t="s">
        <v>191</v>
      </c>
      <c r="G18" s="1" t="s">
        <v>192</v>
      </c>
      <c r="H18" s="13" t="s">
        <v>193</v>
      </c>
      <c r="I18" s="14">
        <v>0.56521739999999998</v>
      </c>
      <c r="J18" s="14">
        <v>0.51515149999999998</v>
      </c>
      <c r="K18" s="14">
        <v>0.51851849999999999</v>
      </c>
      <c r="L18" s="14">
        <v>0.5416666</v>
      </c>
      <c r="M18" s="14">
        <v>0.48148150000000001</v>
      </c>
      <c r="N18" s="14">
        <v>0.5</v>
      </c>
      <c r="O18" s="14">
        <v>0.491228</v>
      </c>
      <c r="P18" s="14">
        <v>0.47058820000000001</v>
      </c>
      <c r="Q18" s="14">
        <v>0.57777769999999995</v>
      </c>
      <c r="R18" s="14">
        <v>0.44444440000000002</v>
      </c>
      <c r="S18" s="14">
        <v>0.53333330000000001</v>
      </c>
      <c r="T18" s="14">
        <v>0.5416666</v>
      </c>
      <c r="U18" s="14">
        <v>0.3333333</v>
      </c>
      <c r="V18" s="14">
        <v>0.52777770000000002</v>
      </c>
      <c r="W18" s="14">
        <v>0.41904760000000002</v>
      </c>
      <c r="X18" s="14">
        <v>0.58333330000000005</v>
      </c>
      <c r="Y18" s="14">
        <v>0.38095240000000002</v>
      </c>
      <c r="Z18" s="14">
        <v>0.4583333</v>
      </c>
      <c r="AA18" s="14">
        <v>0.53333330000000001</v>
      </c>
      <c r="AB18" s="14">
        <v>0.64285709999999996</v>
      </c>
      <c r="AC18" s="14">
        <v>0.46296290000000001</v>
      </c>
      <c r="AD18" s="14">
        <v>0.47058820000000001</v>
      </c>
      <c r="AE18" s="14">
        <v>0.4</v>
      </c>
      <c r="AF18" s="14">
        <v>0.4791666</v>
      </c>
      <c r="AG18" s="14">
        <v>0.625</v>
      </c>
      <c r="AH18" s="14">
        <v>0.53030299999999997</v>
      </c>
      <c r="AI18" s="14">
        <v>0.57142850000000001</v>
      </c>
      <c r="AJ18" s="14">
        <v>0.46296290000000001</v>
      </c>
      <c r="AK18" s="14">
        <v>0.3939394</v>
      </c>
      <c r="AL18" s="14">
        <v>0.47619040000000001</v>
      </c>
      <c r="AM18" s="14">
        <v>0.48717949999999999</v>
      </c>
      <c r="AN18" s="14">
        <v>0.61111110000000002</v>
      </c>
    </row>
    <row r="19" spans="1:40" s="1" customFormat="1" ht="45">
      <c r="A19" s="1" t="s">
        <v>157</v>
      </c>
      <c r="B19" s="1" t="s">
        <v>194</v>
      </c>
      <c r="G19" s="1" t="s">
        <v>195</v>
      </c>
      <c r="H19" s="13" t="s">
        <v>2101</v>
      </c>
      <c r="I19" s="14">
        <v>0.62318839999999998</v>
      </c>
      <c r="J19" s="14">
        <v>0.61702129999999999</v>
      </c>
      <c r="K19" s="14">
        <v>0.57142850000000001</v>
      </c>
      <c r="L19" s="14">
        <v>0.5416666</v>
      </c>
      <c r="M19" s="14">
        <v>0.64444440000000003</v>
      </c>
      <c r="N19" s="14">
        <v>0.6</v>
      </c>
      <c r="O19" s="14">
        <v>0.56216219999999995</v>
      </c>
      <c r="P19" s="14">
        <v>0.6</v>
      </c>
      <c r="Q19" s="14">
        <v>0.61111110000000002</v>
      </c>
      <c r="R19" s="14">
        <v>0.6666666</v>
      </c>
      <c r="S19" s="14">
        <v>0.59770109999999999</v>
      </c>
      <c r="T19" s="14">
        <v>0.6</v>
      </c>
      <c r="U19" s="14">
        <v>0.57142850000000001</v>
      </c>
      <c r="V19" s="14">
        <v>0.73015870000000005</v>
      </c>
      <c r="W19" s="14">
        <v>0.54255319999999996</v>
      </c>
      <c r="X19" s="14">
        <v>0.53333330000000001</v>
      </c>
      <c r="Y19" s="14">
        <v>0.61538459999999995</v>
      </c>
      <c r="Z19" s="14">
        <v>0.6666666</v>
      </c>
      <c r="AA19" s="14">
        <v>0.58695649999999999</v>
      </c>
      <c r="AB19" s="14">
        <v>0.48888890000000002</v>
      </c>
      <c r="AC19" s="14">
        <v>0.55072460000000001</v>
      </c>
      <c r="AD19" s="14">
        <v>0.63440859999999999</v>
      </c>
      <c r="AE19" s="14">
        <v>0.51111110000000004</v>
      </c>
      <c r="AF19" s="14">
        <v>0.56944439999999996</v>
      </c>
      <c r="AG19" s="14">
        <v>0.56140350000000006</v>
      </c>
      <c r="AH19" s="14">
        <v>0.55999989999999999</v>
      </c>
      <c r="AI19" s="14">
        <v>0.6086956</v>
      </c>
      <c r="AJ19" s="14">
        <v>0.58333330000000005</v>
      </c>
      <c r="AK19" s="14">
        <v>0.70833330000000005</v>
      </c>
      <c r="AL19" s="14">
        <v>0.5625</v>
      </c>
      <c r="AM19" s="14">
        <v>0.61904760000000003</v>
      </c>
      <c r="AN19" s="14">
        <v>0.71428570000000002</v>
      </c>
    </row>
    <row r="20" spans="1:40" s="1" customFormat="1" ht="45">
      <c r="A20" s="1" t="s">
        <v>157</v>
      </c>
      <c r="C20" s="1" t="s">
        <v>185</v>
      </c>
      <c r="G20" s="1" t="s">
        <v>186</v>
      </c>
      <c r="H20" s="13" t="s">
        <v>2102</v>
      </c>
      <c r="I20" s="14">
        <v>0.47826079999999999</v>
      </c>
      <c r="J20" s="14">
        <v>0.46969689999999997</v>
      </c>
      <c r="K20" s="14">
        <v>0.48148150000000001</v>
      </c>
      <c r="L20" s="14">
        <v>0.5</v>
      </c>
      <c r="M20" s="14">
        <v>0.3859649</v>
      </c>
      <c r="N20" s="14">
        <v>0.46666659999999999</v>
      </c>
      <c r="O20" s="14">
        <v>0.49473679999999998</v>
      </c>
      <c r="P20" s="14">
        <v>0.47058820000000001</v>
      </c>
      <c r="Q20" s="14">
        <v>0.5625</v>
      </c>
      <c r="R20" s="14">
        <v>0.44444440000000002</v>
      </c>
      <c r="S20" s="14">
        <v>0.53333330000000001</v>
      </c>
      <c r="T20" s="14">
        <v>0.4791666</v>
      </c>
      <c r="U20" s="14">
        <v>0.38095240000000002</v>
      </c>
      <c r="V20" s="14">
        <v>0.47222219999999998</v>
      </c>
      <c r="W20" s="14">
        <v>0.38095240000000002</v>
      </c>
      <c r="X20" s="14">
        <v>0.55555549999999998</v>
      </c>
      <c r="Y20" s="14">
        <v>0.38095240000000002</v>
      </c>
      <c r="Z20" s="14">
        <v>0.375</v>
      </c>
      <c r="AA20" s="14">
        <v>0.50877190000000005</v>
      </c>
      <c r="AB20" s="14">
        <v>0.47619040000000001</v>
      </c>
      <c r="AC20" s="14">
        <v>0.49074069999999997</v>
      </c>
      <c r="AD20" s="14">
        <v>0.43137249999999999</v>
      </c>
      <c r="AE20" s="14">
        <v>0.35555550000000002</v>
      </c>
      <c r="AF20" s="14">
        <v>0.5</v>
      </c>
      <c r="AG20" s="14">
        <v>0.55555549999999998</v>
      </c>
      <c r="AH20" s="14">
        <v>0.48484850000000002</v>
      </c>
      <c r="AI20" s="14">
        <v>0.53333330000000001</v>
      </c>
      <c r="AJ20" s="14">
        <v>0.46296290000000001</v>
      </c>
      <c r="AK20" s="14">
        <v>0.3939394</v>
      </c>
      <c r="AL20" s="14">
        <v>0.4</v>
      </c>
      <c r="AM20" s="14">
        <v>0.45238089999999997</v>
      </c>
      <c r="AN20" s="14">
        <v>0.58333330000000005</v>
      </c>
    </row>
    <row r="21" spans="1:40" s="1" customFormat="1" ht="45">
      <c r="A21" s="1" t="s">
        <v>157</v>
      </c>
      <c r="D21" s="1" t="s">
        <v>196</v>
      </c>
      <c r="G21" s="1" t="s">
        <v>197</v>
      </c>
      <c r="H21" s="13" t="s">
        <v>2103</v>
      </c>
      <c r="I21" s="14">
        <v>0.56666660000000002</v>
      </c>
      <c r="J21" s="14">
        <v>0.57142850000000001</v>
      </c>
      <c r="K21" s="14">
        <v>0.6666666</v>
      </c>
      <c r="L21" s="14">
        <v>0.6666666</v>
      </c>
      <c r="M21" s="14">
        <v>0.4166666</v>
      </c>
      <c r="N21" s="14">
        <v>0.61111110000000002</v>
      </c>
      <c r="O21" s="14">
        <v>0.60294119999999995</v>
      </c>
      <c r="P21" s="14">
        <v>0.5</v>
      </c>
      <c r="Q21" s="14">
        <v>0.8</v>
      </c>
      <c r="R21" s="14">
        <v>0.55555549999999998</v>
      </c>
      <c r="S21" s="14">
        <v>0.6666666</v>
      </c>
      <c r="T21" s="14">
        <v>0.5789474</v>
      </c>
      <c r="U21" s="14">
        <v>0.5416666</v>
      </c>
      <c r="V21" s="14">
        <v>0.62499990000000005</v>
      </c>
      <c r="W21" s="14">
        <v>0.57333330000000005</v>
      </c>
      <c r="X21" s="14">
        <v>0.48717949999999999</v>
      </c>
      <c r="Y21" s="14">
        <v>0.72222220000000004</v>
      </c>
      <c r="Z21" s="14">
        <v>0.55555549999999998</v>
      </c>
      <c r="AA21" s="14">
        <v>0.625</v>
      </c>
      <c r="AB21" s="14">
        <v>0.6</v>
      </c>
      <c r="AC21" s="14">
        <v>0.5</v>
      </c>
      <c r="AD21" s="14">
        <v>0.58333330000000005</v>
      </c>
      <c r="AE21" s="14">
        <v>0.53333330000000001</v>
      </c>
      <c r="AF21" s="14">
        <v>0.56410249999999995</v>
      </c>
      <c r="AG21" s="14">
        <v>0.57142850000000001</v>
      </c>
      <c r="AH21" s="14">
        <v>0.52941170000000004</v>
      </c>
      <c r="AI21" s="14">
        <v>0.59523809999999999</v>
      </c>
      <c r="AJ21" s="14">
        <v>0.6666666</v>
      </c>
      <c r="AK21" s="14">
        <v>0.3333333</v>
      </c>
      <c r="AL21" s="14">
        <v>0.60606059999999995</v>
      </c>
      <c r="AM21" s="14">
        <v>0.4166666</v>
      </c>
      <c r="AN21" s="14">
        <v>0.62499990000000005</v>
      </c>
    </row>
    <row r="22" spans="1:40" s="1" customFormat="1" ht="45">
      <c r="A22" s="1" t="s">
        <v>157</v>
      </c>
      <c r="B22" s="1" t="s">
        <v>198</v>
      </c>
      <c r="G22" s="1" t="s">
        <v>199</v>
      </c>
      <c r="H22" s="9" t="s">
        <v>2104</v>
      </c>
      <c r="I22" s="14">
        <v>0.72222220000000004</v>
      </c>
      <c r="J22" s="14">
        <v>0.65789470000000005</v>
      </c>
      <c r="K22" s="14">
        <v>0.47619050000000002</v>
      </c>
      <c r="L22" s="14">
        <v>0.72222220000000004</v>
      </c>
      <c r="M22" s="14">
        <v>0.61111110000000002</v>
      </c>
      <c r="N22" s="14">
        <v>0.54761899999999997</v>
      </c>
      <c r="O22" s="14">
        <v>0.69607839999999999</v>
      </c>
      <c r="P22" s="14">
        <v>0.66666669999999995</v>
      </c>
      <c r="Q22" s="14">
        <v>0.61111110000000002</v>
      </c>
      <c r="R22" s="14">
        <v>0.44444440000000002</v>
      </c>
      <c r="S22" s="14">
        <v>0.65333339999999995</v>
      </c>
      <c r="T22" s="14">
        <v>0.7</v>
      </c>
      <c r="U22" s="14">
        <v>0.72222220000000004</v>
      </c>
      <c r="V22" s="14">
        <v>0.66666669999999995</v>
      </c>
      <c r="W22" s="14">
        <v>0.5520834</v>
      </c>
      <c r="X22" s="14">
        <v>0.66666669999999995</v>
      </c>
      <c r="Y22" s="14">
        <v>0.62222219999999995</v>
      </c>
      <c r="Z22" s="14">
        <v>0.48484850000000002</v>
      </c>
      <c r="AA22" s="14">
        <v>0.6476191</v>
      </c>
      <c r="AB22" s="14">
        <v>0.54545460000000001</v>
      </c>
      <c r="AC22" s="14">
        <v>0.57843140000000004</v>
      </c>
      <c r="AD22" s="14">
        <v>0.75757580000000002</v>
      </c>
      <c r="AE22" s="14">
        <v>0.57142859999999995</v>
      </c>
      <c r="AF22" s="14">
        <v>0.68181820000000004</v>
      </c>
      <c r="AG22" s="14">
        <v>0.66666669999999995</v>
      </c>
      <c r="AH22" s="14">
        <v>0.66666669999999995</v>
      </c>
      <c r="AI22" s="14">
        <v>0.66666669999999995</v>
      </c>
      <c r="AJ22" s="14">
        <v>0.60416669999999995</v>
      </c>
      <c r="AK22" s="14">
        <v>0.4</v>
      </c>
      <c r="AL22" s="14">
        <v>0.56000000000000005</v>
      </c>
      <c r="AM22" s="14">
        <v>0.7083334</v>
      </c>
      <c r="AN22" s="14">
        <v>0.81818179999999996</v>
      </c>
    </row>
    <row r="23" spans="1:40" s="1" customFormat="1" ht="45">
      <c r="A23" s="1" t="s">
        <v>157</v>
      </c>
      <c r="B23" s="1" t="s">
        <v>200</v>
      </c>
      <c r="G23" s="1" t="s">
        <v>201</v>
      </c>
      <c r="H23" s="9" t="s">
        <v>2105</v>
      </c>
      <c r="I23" s="14">
        <v>0.7179487</v>
      </c>
      <c r="J23" s="14">
        <v>0.7820513</v>
      </c>
      <c r="K23" s="14">
        <v>0.44444440000000002</v>
      </c>
      <c r="L23" s="14">
        <v>0.8333334</v>
      </c>
      <c r="M23" s="14">
        <v>0.5833334</v>
      </c>
      <c r="N23" s="14">
        <v>0.66666669999999995</v>
      </c>
      <c r="O23" s="14">
        <v>0.76470590000000005</v>
      </c>
      <c r="P23" s="14">
        <v>0.64285709999999996</v>
      </c>
      <c r="Q23" s="14">
        <v>0.73333329999999997</v>
      </c>
      <c r="R23" s="14">
        <v>0.5</v>
      </c>
      <c r="S23" s="14">
        <v>0.65079370000000003</v>
      </c>
      <c r="T23" s="14">
        <v>0.87179490000000004</v>
      </c>
      <c r="U23" s="14">
        <v>0.66666669999999995</v>
      </c>
      <c r="V23" s="14">
        <v>0.70588240000000002</v>
      </c>
      <c r="W23" s="14">
        <v>0.61702129999999999</v>
      </c>
      <c r="X23" s="14">
        <v>0.62745099999999998</v>
      </c>
      <c r="Y23" s="14">
        <v>0.7017544</v>
      </c>
      <c r="Z23" s="14">
        <v>0.625</v>
      </c>
      <c r="AA23" s="14">
        <v>0.6984127</v>
      </c>
      <c r="AB23" s="14">
        <v>0.625</v>
      </c>
      <c r="AC23" s="14">
        <v>0.67857149999999999</v>
      </c>
      <c r="AD23" s="14">
        <v>0.76470590000000005</v>
      </c>
      <c r="AE23" s="14">
        <v>0.66666669999999995</v>
      </c>
      <c r="AF23" s="14">
        <v>0.75925929999999997</v>
      </c>
      <c r="AG23" s="14">
        <v>0.76666670000000003</v>
      </c>
      <c r="AH23" s="14">
        <v>0.79310349999999996</v>
      </c>
      <c r="AI23" s="14">
        <v>0.73684210000000006</v>
      </c>
      <c r="AJ23" s="14">
        <v>0.62222219999999995</v>
      </c>
      <c r="AK23" s="14">
        <v>0.55555560000000004</v>
      </c>
      <c r="AL23" s="14">
        <v>0.6349207</v>
      </c>
      <c r="AM23" s="14">
        <v>0.8333334</v>
      </c>
      <c r="AN23" s="14">
        <v>0.81818179999999996</v>
      </c>
    </row>
    <row r="24" spans="1:40" s="1" customFormat="1" ht="45">
      <c r="A24" s="1" t="s">
        <v>157</v>
      </c>
      <c r="B24" s="1" t="s">
        <v>202</v>
      </c>
      <c r="G24" s="1" t="s">
        <v>203</v>
      </c>
      <c r="H24" s="9" t="s">
        <v>2106</v>
      </c>
      <c r="I24" s="14">
        <v>0.65555549999999996</v>
      </c>
      <c r="J24" s="14">
        <v>0.69135800000000003</v>
      </c>
      <c r="K24" s="14">
        <v>0.66666669999999995</v>
      </c>
      <c r="L24" s="14">
        <v>0.66666669999999995</v>
      </c>
      <c r="M24" s="14">
        <v>0.44444440000000002</v>
      </c>
      <c r="N24" s="14">
        <v>0.55555560000000004</v>
      </c>
      <c r="O24" s="14">
        <v>0.59821429999999998</v>
      </c>
      <c r="P24" s="14">
        <v>0.38888889999999998</v>
      </c>
      <c r="Q24" s="14">
        <v>0.55555560000000004</v>
      </c>
      <c r="R24" s="14">
        <v>0.66666669999999995</v>
      </c>
      <c r="S24" s="14">
        <v>0.43589739999999999</v>
      </c>
      <c r="T24" s="14">
        <v>0.75</v>
      </c>
      <c r="U24" s="14">
        <v>0.1666667</v>
      </c>
      <c r="V24" s="14">
        <v>0.48484850000000002</v>
      </c>
      <c r="W24" s="14">
        <v>0.4583333</v>
      </c>
      <c r="X24" s="14">
        <v>0.56862749999999995</v>
      </c>
      <c r="Y24" s="14">
        <v>0.74358979999999997</v>
      </c>
      <c r="Z24" s="14">
        <v>0.55555560000000004</v>
      </c>
      <c r="AA24" s="14">
        <v>0.60317460000000001</v>
      </c>
      <c r="AB24" s="14">
        <v>0.61904760000000003</v>
      </c>
      <c r="AC24" s="14">
        <v>0.49382720000000002</v>
      </c>
      <c r="AD24" s="14">
        <v>0.56140350000000006</v>
      </c>
      <c r="AE24" s="14">
        <v>0.68627450000000001</v>
      </c>
      <c r="AF24" s="14">
        <v>0.7179487</v>
      </c>
      <c r="AG24" s="14">
        <v>0.7083334</v>
      </c>
      <c r="AH24" s="14">
        <v>0.54022990000000004</v>
      </c>
      <c r="AI24" s="14">
        <v>0.57142859999999995</v>
      </c>
      <c r="AJ24" s="14" t="s">
        <v>146</v>
      </c>
      <c r="AK24" s="14">
        <v>0.44444440000000002</v>
      </c>
      <c r="AL24" s="14">
        <v>0.49206349999999999</v>
      </c>
      <c r="AM24" s="14">
        <v>0.8333334</v>
      </c>
      <c r="AN24" s="14">
        <v>0.76666670000000003</v>
      </c>
    </row>
    <row r="25" spans="1:40" s="1" customFormat="1" ht="60">
      <c r="A25" s="1" t="s">
        <v>157</v>
      </c>
      <c r="C25" s="13"/>
      <c r="D25" s="1" t="s">
        <v>204</v>
      </c>
      <c r="G25" s="1" t="s">
        <v>205</v>
      </c>
      <c r="H25" s="13" t="s">
        <v>206</v>
      </c>
      <c r="I25" s="14">
        <v>0.66666669999999995</v>
      </c>
      <c r="J25" s="14">
        <v>0.61904760000000003</v>
      </c>
      <c r="K25" s="14">
        <v>0.46666669999999999</v>
      </c>
      <c r="L25" s="14">
        <v>0.54166669999999995</v>
      </c>
      <c r="M25" s="14">
        <v>0.22222220000000001</v>
      </c>
      <c r="N25" s="14">
        <v>0.69696970000000003</v>
      </c>
      <c r="O25" s="14">
        <v>0.59139790000000003</v>
      </c>
      <c r="P25" s="14">
        <v>0.5</v>
      </c>
      <c r="Q25" s="14">
        <v>0.3333333</v>
      </c>
      <c r="R25" s="14">
        <v>0.5</v>
      </c>
      <c r="S25" s="14">
        <v>0.5833334</v>
      </c>
      <c r="T25" s="14">
        <v>0.50980400000000003</v>
      </c>
      <c r="U25" s="14">
        <v>0.4583333</v>
      </c>
      <c r="V25" s="14">
        <v>0.66666669999999995</v>
      </c>
      <c r="W25" s="14">
        <v>0.40579710000000002</v>
      </c>
      <c r="X25" s="14">
        <v>0.61538459999999995</v>
      </c>
      <c r="Y25" s="14">
        <v>0.55555560000000004</v>
      </c>
      <c r="Z25" s="14">
        <v>0.5</v>
      </c>
      <c r="AA25" s="14">
        <v>0.55555560000000004</v>
      </c>
      <c r="AB25" s="14">
        <v>0.73333329999999997</v>
      </c>
      <c r="AC25" s="14">
        <v>0.40476190000000001</v>
      </c>
      <c r="AD25" s="14">
        <v>0.70833330000000005</v>
      </c>
      <c r="AE25" s="14">
        <v>0.25</v>
      </c>
      <c r="AF25" s="14">
        <v>0.61538459999999995</v>
      </c>
      <c r="AG25" s="14">
        <v>0.52380959999999999</v>
      </c>
      <c r="AH25" s="14">
        <v>0.2708333</v>
      </c>
      <c r="AI25" s="14">
        <v>0.63888889999999998</v>
      </c>
      <c r="AJ25" s="14">
        <v>0.36111110000000002</v>
      </c>
      <c r="AK25" s="14">
        <v>0.55555560000000004</v>
      </c>
      <c r="AL25" s="14">
        <v>0.63333329999999999</v>
      </c>
      <c r="AM25" s="14">
        <v>0.22222220000000001</v>
      </c>
      <c r="AN25" s="14">
        <v>0.5833334</v>
      </c>
    </row>
    <row r="26" spans="1:40" s="1" customFormat="1" ht="60">
      <c r="A26" s="1" t="s">
        <v>157</v>
      </c>
      <c r="C26" s="13"/>
      <c r="D26" s="1" t="s">
        <v>207</v>
      </c>
      <c r="G26" s="1" t="s">
        <v>208</v>
      </c>
      <c r="H26" s="13" t="s">
        <v>209</v>
      </c>
      <c r="I26" s="14">
        <v>0.53333339999999996</v>
      </c>
      <c r="J26" s="14">
        <v>0.74242419999999998</v>
      </c>
      <c r="K26" s="14">
        <v>0.53333339999999996</v>
      </c>
      <c r="L26" s="14">
        <v>0.4583333</v>
      </c>
      <c r="M26" s="14">
        <v>0.3333333</v>
      </c>
      <c r="N26" s="14">
        <v>0.76666670000000003</v>
      </c>
      <c r="O26" s="14">
        <v>0.66120219999999996</v>
      </c>
      <c r="P26" s="14">
        <v>0.4583333</v>
      </c>
      <c r="Q26" s="14">
        <v>0.4166667</v>
      </c>
      <c r="R26" s="14">
        <v>0.53333339999999996</v>
      </c>
      <c r="S26" s="14">
        <v>0.75</v>
      </c>
      <c r="T26" s="14">
        <v>0.59259260000000002</v>
      </c>
      <c r="U26" s="14">
        <v>0.625</v>
      </c>
      <c r="V26" s="14">
        <v>0.625</v>
      </c>
      <c r="W26" s="14">
        <v>0.50724639999999999</v>
      </c>
      <c r="X26" s="14">
        <v>0.53846159999999998</v>
      </c>
      <c r="Y26" s="14">
        <v>0.5</v>
      </c>
      <c r="Z26" s="14">
        <v>0.5</v>
      </c>
      <c r="AA26" s="14">
        <v>0.66666669999999995</v>
      </c>
      <c r="AB26" s="14">
        <v>0.75</v>
      </c>
      <c r="AC26" s="14">
        <v>0.5</v>
      </c>
      <c r="AD26" s="14">
        <v>0.625</v>
      </c>
      <c r="AE26" s="14">
        <v>0.4166667</v>
      </c>
      <c r="AF26" s="14">
        <v>0.66666669999999995</v>
      </c>
      <c r="AG26" s="14">
        <v>0.66666669999999995</v>
      </c>
      <c r="AH26" s="14">
        <v>0.2888889</v>
      </c>
      <c r="AI26" s="14">
        <v>0.66666669999999995</v>
      </c>
      <c r="AJ26" s="14">
        <v>0.55555560000000004</v>
      </c>
      <c r="AK26" s="14">
        <v>0.55555560000000004</v>
      </c>
      <c r="AL26" s="14">
        <v>0.59259260000000002</v>
      </c>
      <c r="AM26" s="14">
        <v>0.44444440000000002</v>
      </c>
      <c r="AN26" s="14">
        <v>0.5833334</v>
      </c>
    </row>
    <row r="27" spans="1:40" s="1" customFormat="1" ht="30">
      <c r="A27" s="1" t="s">
        <v>157</v>
      </c>
      <c r="C27" s="13"/>
      <c r="D27" s="1" t="s">
        <v>210</v>
      </c>
      <c r="G27" s="1" t="s">
        <v>211</v>
      </c>
      <c r="H27" s="13" t="s">
        <v>212</v>
      </c>
      <c r="I27" s="14">
        <v>0.5</v>
      </c>
      <c r="J27" s="14">
        <v>0.42424240000000002</v>
      </c>
      <c r="K27" s="14">
        <v>0.4</v>
      </c>
      <c r="L27" s="14">
        <v>0.48148150000000001</v>
      </c>
      <c r="M27" s="14">
        <v>0.25</v>
      </c>
      <c r="N27" s="14">
        <v>0.4166666</v>
      </c>
      <c r="O27" s="14">
        <v>0.3737374</v>
      </c>
      <c r="P27" s="14">
        <v>0.23809520000000001</v>
      </c>
      <c r="Q27" s="14">
        <v>0.53333330000000001</v>
      </c>
      <c r="R27" s="14">
        <v>0.3333333</v>
      </c>
      <c r="S27" s="14">
        <v>0.3333333</v>
      </c>
      <c r="T27" s="14">
        <v>0.4035088</v>
      </c>
      <c r="U27" s="14">
        <v>0.3333333</v>
      </c>
      <c r="V27" s="14">
        <v>0.25</v>
      </c>
      <c r="W27" s="14">
        <v>0.3846154</v>
      </c>
      <c r="X27" s="14">
        <v>0.3846154</v>
      </c>
      <c r="Y27" s="14">
        <v>0.46666659999999999</v>
      </c>
      <c r="Z27" s="14">
        <v>0.38888889999999998</v>
      </c>
      <c r="AA27" s="14">
        <v>0.3541667</v>
      </c>
      <c r="AB27" s="14">
        <v>0.25</v>
      </c>
      <c r="AC27" s="14">
        <v>0.2820513</v>
      </c>
      <c r="AD27" s="14">
        <v>0.38095240000000002</v>
      </c>
      <c r="AE27" s="14">
        <v>0.25</v>
      </c>
      <c r="AF27" s="14">
        <v>0.25641019999999998</v>
      </c>
      <c r="AG27" s="14">
        <v>0.38095240000000002</v>
      </c>
      <c r="AH27" s="14">
        <v>0.4509804</v>
      </c>
      <c r="AI27" s="14">
        <v>0.23809520000000001</v>
      </c>
      <c r="AJ27" s="14">
        <v>0.3333333</v>
      </c>
      <c r="AK27" s="14">
        <v>0.5</v>
      </c>
      <c r="AL27" s="14">
        <v>0.27272730000000001</v>
      </c>
      <c r="AM27" s="14">
        <v>0.3333333</v>
      </c>
      <c r="AN27" s="14">
        <v>0.375</v>
      </c>
    </row>
    <row r="28" spans="1:40" s="1" customFormat="1" ht="30">
      <c r="A28" s="1" t="s">
        <v>157</v>
      </c>
      <c r="B28" s="1" t="s">
        <v>213</v>
      </c>
      <c r="C28" s="13"/>
      <c r="G28" s="1" t="s">
        <v>214</v>
      </c>
      <c r="H28" s="13" t="s">
        <v>212</v>
      </c>
      <c r="I28" s="14">
        <v>0.46808509999999998</v>
      </c>
      <c r="J28" s="14">
        <v>0.4397163</v>
      </c>
      <c r="K28" s="14">
        <v>0.42857139999999999</v>
      </c>
      <c r="L28" s="14">
        <v>0.4166667</v>
      </c>
      <c r="M28" s="14">
        <v>0.2888889</v>
      </c>
      <c r="N28" s="14">
        <v>0.46296300000000001</v>
      </c>
      <c r="O28" s="14">
        <v>0.37362640000000003</v>
      </c>
      <c r="P28" s="14">
        <v>0.45</v>
      </c>
      <c r="Q28" s="14">
        <v>0.44444440000000002</v>
      </c>
      <c r="R28" s="14">
        <v>0.53333330000000001</v>
      </c>
      <c r="S28" s="14">
        <v>0.35555550000000002</v>
      </c>
      <c r="T28" s="14">
        <v>0.5</v>
      </c>
      <c r="U28" s="14">
        <v>0.3333333</v>
      </c>
      <c r="V28" s="14">
        <v>0.41269840000000002</v>
      </c>
      <c r="W28" s="14">
        <v>0.42807020000000001</v>
      </c>
      <c r="X28" s="14">
        <v>0.32</v>
      </c>
      <c r="Y28" s="14">
        <v>0.38666669999999997</v>
      </c>
      <c r="Z28" s="14">
        <v>0.19444439999999999</v>
      </c>
      <c r="AA28" s="14">
        <v>0.45925919999999998</v>
      </c>
      <c r="AB28" s="14">
        <v>0.35555550000000002</v>
      </c>
      <c r="AC28" s="14">
        <v>0.4397163</v>
      </c>
      <c r="AD28" s="14">
        <v>0.46236559999999999</v>
      </c>
      <c r="AE28" s="14">
        <v>0.43010749999999998</v>
      </c>
      <c r="AF28" s="14">
        <v>0.40277780000000002</v>
      </c>
      <c r="AG28" s="14">
        <v>0.29629630000000001</v>
      </c>
      <c r="AH28" s="14">
        <v>0.4081632</v>
      </c>
      <c r="AI28" s="14">
        <v>0.34722219999999998</v>
      </c>
      <c r="AJ28" s="14">
        <v>0.3939394</v>
      </c>
      <c r="AK28" s="14">
        <v>0.375</v>
      </c>
      <c r="AL28" s="14">
        <v>0.3854167</v>
      </c>
      <c r="AM28" s="14">
        <v>0.46153840000000002</v>
      </c>
      <c r="AN28" s="14">
        <v>0.41025640000000002</v>
      </c>
    </row>
    <row r="29" spans="1:40" s="1" customFormat="1" ht="45">
      <c r="A29" s="1" t="s">
        <v>157</v>
      </c>
      <c r="C29" s="13" t="s">
        <v>215</v>
      </c>
      <c r="G29" s="13" t="s">
        <v>216</v>
      </c>
      <c r="H29" s="13" t="s">
        <v>2107</v>
      </c>
      <c r="I29" s="14">
        <v>0.62121210000000004</v>
      </c>
      <c r="J29" s="14">
        <v>0.65079370000000003</v>
      </c>
      <c r="K29" s="14">
        <v>0.59259260000000002</v>
      </c>
      <c r="L29" s="14">
        <v>0.4583333</v>
      </c>
      <c r="M29" s="14">
        <v>0.4561404</v>
      </c>
      <c r="N29" s="14">
        <v>0.53333339999999996</v>
      </c>
      <c r="O29" s="14">
        <v>0.59027779999999996</v>
      </c>
      <c r="P29" s="14">
        <v>0.54901960000000005</v>
      </c>
      <c r="Q29" s="14">
        <v>0.71428570000000002</v>
      </c>
      <c r="R29" s="14">
        <v>0.66666669999999995</v>
      </c>
      <c r="S29" s="14">
        <v>0.66666669999999995</v>
      </c>
      <c r="T29" s="14">
        <v>0.6875</v>
      </c>
      <c r="U29" s="14">
        <v>0.3333333</v>
      </c>
      <c r="V29" s="14">
        <v>0.55555560000000004</v>
      </c>
      <c r="W29" s="14">
        <v>0.46666669999999999</v>
      </c>
      <c r="X29" s="14">
        <v>0.59259260000000002</v>
      </c>
      <c r="Y29" s="14">
        <v>0.80952380000000002</v>
      </c>
      <c r="Z29" s="14">
        <v>0.5</v>
      </c>
      <c r="AA29" s="14">
        <v>0.66666669999999995</v>
      </c>
      <c r="AB29" s="14">
        <v>0.69047619999999998</v>
      </c>
      <c r="AC29" s="14">
        <v>0.50980400000000003</v>
      </c>
      <c r="AD29" s="14">
        <v>0.66666669999999995</v>
      </c>
      <c r="AE29" s="14">
        <v>0.51111110000000004</v>
      </c>
      <c r="AF29" s="14">
        <v>0.6875</v>
      </c>
      <c r="AG29" s="14">
        <v>0.75</v>
      </c>
      <c r="AH29" s="14">
        <v>0.53968260000000001</v>
      </c>
      <c r="AI29" s="14">
        <v>0.64285709999999996</v>
      </c>
      <c r="AJ29" s="14">
        <v>0.61111110000000002</v>
      </c>
      <c r="AK29" s="14">
        <v>0.54545460000000001</v>
      </c>
      <c r="AL29" s="14">
        <v>0.38095240000000002</v>
      </c>
      <c r="AM29" s="14">
        <v>0.53846159999999998</v>
      </c>
      <c r="AN29" s="14">
        <v>0.78787879999999999</v>
      </c>
    </row>
    <row r="30" spans="1:40" s="33" customFormat="1" ht="15.75">
      <c r="A30" s="34" t="s">
        <v>29</v>
      </c>
      <c r="B30" s="34"/>
      <c r="C30" s="34"/>
      <c r="D30" s="34"/>
      <c r="E30" s="34"/>
      <c r="F30" s="34"/>
      <c r="G30" s="34" t="s">
        <v>217</v>
      </c>
      <c r="H30" s="35"/>
      <c r="I30" s="36">
        <f>AVERAGE(I31,I33,I36)</f>
        <v>0.28202955000000002</v>
      </c>
      <c r="J30" s="36">
        <f t="shared" ref="J30:AN30" si="4">AVERAGE(J31,J33,J36)</f>
        <v>0.30662641666666668</v>
      </c>
      <c r="K30" s="36">
        <f t="shared" si="4"/>
        <v>0.29280823333333333</v>
      </c>
      <c r="L30" s="36">
        <f t="shared" si="4"/>
        <v>0.34251478333333329</v>
      </c>
      <c r="M30" s="36">
        <f t="shared" si="4"/>
        <v>0.2579729</v>
      </c>
      <c r="N30" s="36">
        <f t="shared" si="4"/>
        <v>0.3185185166666667</v>
      </c>
      <c r="O30" s="36">
        <f t="shared" si="4"/>
        <v>0.27725730000000004</v>
      </c>
      <c r="P30" s="36">
        <f t="shared" si="4"/>
        <v>0.30617283333333334</v>
      </c>
      <c r="Q30" s="36">
        <f t="shared" si="4"/>
        <v>0.294068</v>
      </c>
      <c r="R30" s="36">
        <f t="shared" si="4"/>
        <v>0.31984125000000002</v>
      </c>
      <c r="S30" s="36">
        <f t="shared" si="4"/>
        <v>0.31689663333333334</v>
      </c>
      <c r="T30" s="36">
        <f t="shared" si="4"/>
        <v>0.30497808333333332</v>
      </c>
      <c r="U30" s="36">
        <f t="shared" si="4"/>
        <v>0.267791</v>
      </c>
      <c r="V30" s="36">
        <f t="shared" si="4"/>
        <v>0.30359070000000005</v>
      </c>
      <c r="W30" s="36">
        <f t="shared" si="4"/>
        <v>0.28904455000000001</v>
      </c>
      <c r="X30" s="36">
        <f t="shared" si="4"/>
        <v>0.23706703333333334</v>
      </c>
      <c r="Y30" s="36">
        <f t="shared" si="4"/>
        <v>0.27835378333333333</v>
      </c>
      <c r="Z30" s="36">
        <f t="shared" si="4"/>
        <v>0.2741707166666667</v>
      </c>
      <c r="AA30" s="36">
        <f t="shared" si="4"/>
        <v>0.31434860000000003</v>
      </c>
      <c r="AB30" s="36">
        <f t="shared" si="4"/>
        <v>0.32881683333333334</v>
      </c>
      <c r="AC30" s="36">
        <f t="shared" si="4"/>
        <v>0.26100433333333334</v>
      </c>
      <c r="AD30" s="36">
        <f t="shared" si="4"/>
        <v>0.29990194999999997</v>
      </c>
      <c r="AE30" s="36">
        <f t="shared" si="4"/>
        <v>0.30307645</v>
      </c>
      <c r="AF30" s="36">
        <f t="shared" si="4"/>
        <v>0.21182568333333332</v>
      </c>
      <c r="AG30" s="36">
        <f t="shared" si="4"/>
        <v>0.27373150000000002</v>
      </c>
      <c r="AH30" s="36">
        <f t="shared" si="4"/>
        <v>0.28640415000000002</v>
      </c>
      <c r="AI30" s="36">
        <f t="shared" si="4"/>
        <v>0.31061726666666667</v>
      </c>
      <c r="AJ30" s="36">
        <f t="shared" si="4"/>
        <v>0.32985158333333331</v>
      </c>
      <c r="AK30" s="36">
        <f t="shared" si="4"/>
        <v>0.36100286666666664</v>
      </c>
      <c r="AL30" s="36">
        <f t="shared" si="4"/>
        <v>0.23229219999999998</v>
      </c>
      <c r="AM30" s="36">
        <f t="shared" si="4"/>
        <v>0.25642700000000002</v>
      </c>
      <c r="AN30" s="36">
        <f t="shared" si="4"/>
        <v>0.35317730000000003</v>
      </c>
    </row>
    <row r="31" spans="1:40" s="33" customFormat="1" ht="15.75">
      <c r="A31" s="37" t="s">
        <v>30</v>
      </c>
      <c r="B31" s="37"/>
      <c r="C31" s="37"/>
      <c r="D31" s="37"/>
      <c r="E31" s="37"/>
      <c r="F31" s="37"/>
      <c r="G31" s="37" t="s">
        <v>218</v>
      </c>
      <c r="H31" s="38"/>
      <c r="I31" s="39">
        <f>AVERAGE(I32)</f>
        <v>0.3022222</v>
      </c>
      <c r="J31" s="39">
        <f t="shared" ref="J31:AN31" si="5">AVERAGE(J32)</f>
        <v>0.34126980000000001</v>
      </c>
      <c r="K31" s="39">
        <f t="shared" si="5"/>
        <v>0.2982456</v>
      </c>
      <c r="L31" s="39">
        <f t="shared" si="5"/>
        <v>0.34722219999999998</v>
      </c>
      <c r="M31" s="39">
        <f t="shared" si="5"/>
        <v>0.27927930000000001</v>
      </c>
      <c r="N31" s="39">
        <f t="shared" si="5"/>
        <v>0.35833330000000002</v>
      </c>
      <c r="O31" s="39">
        <f t="shared" si="5"/>
        <v>0.2697947</v>
      </c>
      <c r="P31" s="39">
        <f t="shared" si="5"/>
        <v>0.36296299999999998</v>
      </c>
      <c r="Q31" s="39">
        <f t="shared" si="5"/>
        <v>0.35802469999999997</v>
      </c>
      <c r="R31" s="39">
        <f t="shared" si="5"/>
        <v>0.30952380000000002</v>
      </c>
      <c r="S31" s="39">
        <f t="shared" si="5"/>
        <v>0.32716050000000002</v>
      </c>
      <c r="T31" s="39">
        <f t="shared" si="5"/>
        <v>0.3333333</v>
      </c>
      <c r="U31" s="39">
        <f t="shared" si="5"/>
        <v>0.28571429999999998</v>
      </c>
      <c r="V31" s="39">
        <f t="shared" si="5"/>
        <v>0.3504273</v>
      </c>
      <c r="W31" s="39">
        <f t="shared" si="5"/>
        <v>0.3177778</v>
      </c>
      <c r="X31" s="39">
        <f t="shared" si="5"/>
        <v>0.25146200000000002</v>
      </c>
      <c r="Y31" s="39">
        <f t="shared" si="5"/>
        <v>0.3333333</v>
      </c>
      <c r="Z31" s="39">
        <f t="shared" si="5"/>
        <v>0.2345679</v>
      </c>
      <c r="AA31" s="39">
        <f t="shared" si="5"/>
        <v>0.30769229999999997</v>
      </c>
      <c r="AB31" s="39">
        <f t="shared" si="5"/>
        <v>0.3229167</v>
      </c>
      <c r="AC31" s="39">
        <f t="shared" si="5"/>
        <v>0.29629630000000001</v>
      </c>
      <c r="AD31" s="39">
        <f t="shared" si="5"/>
        <v>0.30817610000000001</v>
      </c>
      <c r="AE31" s="39">
        <f t="shared" si="5"/>
        <v>0.30612240000000002</v>
      </c>
      <c r="AF31" s="39">
        <f t="shared" si="5"/>
        <v>0.163522</v>
      </c>
      <c r="AG31" s="39">
        <f t="shared" si="5"/>
        <v>0.24761900000000001</v>
      </c>
      <c r="AH31" s="39">
        <f t="shared" si="5"/>
        <v>0.32584269999999999</v>
      </c>
      <c r="AI31" s="39">
        <f t="shared" si="5"/>
        <v>0.31333329999999998</v>
      </c>
      <c r="AJ31" s="39">
        <f t="shared" si="5"/>
        <v>0.34</v>
      </c>
      <c r="AK31" s="39">
        <f t="shared" si="5"/>
        <v>0.38333329999999999</v>
      </c>
      <c r="AL31" s="39">
        <f t="shared" si="5"/>
        <v>0.28571429999999998</v>
      </c>
      <c r="AM31" s="39">
        <f t="shared" si="5"/>
        <v>0.2888889</v>
      </c>
      <c r="AN31" s="39">
        <f t="shared" si="5"/>
        <v>0.34313719999999998</v>
      </c>
    </row>
    <row r="32" spans="1:40" s="1" customFormat="1" ht="60">
      <c r="A32" s="1" t="s">
        <v>157</v>
      </c>
      <c r="B32" s="1" t="s">
        <v>219</v>
      </c>
      <c r="C32" s="1" t="s">
        <v>220</v>
      </c>
      <c r="D32" s="1" t="s">
        <v>221</v>
      </c>
      <c r="G32" s="1" t="s">
        <v>222</v>
      </c>
      <c r="H32" s="9" t="s">
        <v>223</v>
      </c>
      <c r="I32" s="14">
        <v>0.3022222</v>
      </c>
      <c r="J32" s="14">
        <v>0.34126980000000001</v>
      </c>
      <c r="K32" s="14">
        <v>0.2982456</v>
      </c>
      <c r="L32" s="14">
        <v>0.34722219999999998</v>
      </c>
      <c r="M32" s="14">
        <v>0.27927930000000001</v>
      </c>
      <c r="N32" s="14">
        <v>0.35833330000000002</v>
      </c>
      <c r="O32" s="14">
        <v>0.2697947</v>
      </c>
      <c r="P32" s="14">
        <v>0.36296299999999998</v>
      </c>
      <c r="Q32" s="14">
        <v>0.35802469999999997</v>
      </c>
      <c r="R32" s="14">
        <v>0.30952380000000002</v>
      </c>
      <c r="S32" s="14">
        <v>0.32716050000000002</v>
      </c>
      <c r="T32" s="14">
        <v>0.3333333</v>
      </c>
      <c r="U32" s="14">
        <v>0.28571429999999998</v>
      </c>
      <c r="V32" s="14">
        <v>0.3504273</v>
      </c>
      <c r="W32" s="14">
        <v>0.3177778</v>
      </c>
      <c r="X32" s="14">
        <v>0.25146200000000002</v>
      </c>
      <c r="Y32" s="14">
        <v>0.3333333</v>
      </c>
      <c r="Z32" s="14">
        <v>0.2345679</v>
      </c>
      <c r="AA32" s="14">
        <v>0.30769229999999997</v>
      </c>
      <c r="AB32" s="14">
        <v>0.3229167</v>
      </c>
      <c r="AC32" s="14">
        <v>0.29629630000000001</v>
      </c>
      <c r="AD32" s="14">
        <v>0.30817610000000001</v>
      </c>
      <c r="AE32" s="14">
        <v>0.30612240000000002</v>
      </c>
      <c r="AF32" s="14">
        <v>0.163522</v>
      </c>
      <c r="AG32" s="14">
        <v>0.24761900000000001</v>
      </c>
      <c r="AH32" s="14">
        <v>0.32584269999999999</v>
      </c>
      <c r="AI32" s="14">
        <v>0.31333329999999998</v>
      </c>
      <c r="AJ32" s="14">
        <v>0.34</v>
      </c>
      <c r="AK32" s="14">
        <v>0.38333329999999999</v>
      </c>
      <c r="AL32" s="14">
        <v>0.28571429999999998</v>
      </c>
      <c r="AM32" s="14">
        <v>0.2888889</v>
      </c>
      <c r="AN32" s="14">
        <v>0.34313719999999998</v>
      </c>
    </row>
    <row r="33" spans="1:40" s="33" customFormat="1" ht="15.75">
      <c r="A33" s="37" t="s">
        <v>31</v>
      </c>
      <c r="B33" s="37"/>
      <c r="C33" s="37"/>
      <c r="D33" s="37"/>
      <c r="E33" s="37"/>
      <c r="F33" s="37"/>
      <c r="G33" s="37" t="s">
        <v>224</v>
      </c>
      <c r="H33" s="38"/>
      <c r="I33" s="39">
        <f>AVERAGE(I34:I35)</f>
        <v>0.28894924999999999</v>
      </c>
      <c r="J33" s="39">
        <f t="shared" ref="J33:AN33" si="6">AVERAGE(J34:J35)</f>
        <v>0.3333333</v>
      </c>
      <c r="K33" s="39">
        <f t="shared" si="6"/>
        <v>0.29629630000000001</v>
      </c>
      <c r="L33" s="39">
        <f t="shared" si="6"/>
        <v>0.35119049999999996</v>
      </c>
      <c r="M33" s="39">
        <f t="shared" si="6"/>
        <v>0.2631579</v>
      </c>
      <c r="N33" s="39">
        <f t="shared" si="6"/>
        <v>0.28333334999999998</v>
      </c>
      <c r="O33" s="39">
        <f t="shared" si="6"/>
        <v>0.36140349999999999</v>
      </c>
      <c r="P33" s="39">
        <f t="shared" si="6"/>
        <v>0.3333333</v>
      </c>
      <c r="Q33" s="39">
        <f t="shared" si="6"/>
        <v>0.25902780000000003</v>
      </c>
      <c r="R33" s="39">
        <f t="shared" si="6"/>
        <v>0.41666665000000003</v>
      </c>
      <c r="S33" s="39">
        <f t="shared" si="6"/>
        <v>0.36666664999999998</v>
      </c>
      <c r="T33" s="39">
        <f t="shared" si="6"/>
        <v>0.3333333</v>
      </c>
      <c r="U33" s="39">
        <f t="shared" si="6"/>
        <v>0.31349205000000002</v>
      </c>
      <c r="V33" s="39">
        <f t="shared" si="6"/>
        <v>0.3333333</v>
      </c>
      <c r="W33" s="39">
        <f t="shared" si="6"/>
        <v>0.34259260000000002</v>
      </c>
      <c r="X33" s="39">
        <f t="shared" si="6"/>
        <v>0.30555555000000001</v>
      </c>
      <c r="Y33" s="39">
        <f t="shared" si="6"/>
        <v>0.23809520000000001</v>
      </c>
      <c r="Z33" s="39">
        <f t="shared" si="6"/>
        <v>0.38888889999999998</v>
      </c>
      <c r="AA33" s="39">
        <f t="shared" si="6"/>
        <v>0.40833330000000001</v>
      </c>
      <c r="AB33" s="39">
        <f t="shared" si="6"/>
        <v>0.39285709999999996</v>
      </c>
      <c r="AC33" s="39">
        <f t="shared" si="6"/>
        <v>0.25</v>
      </c>
      <c r="AD33" s="39">
        <f t="shared" si="6"/>
        <v>0.35294115000000004</v>
      </c>
      <c r="AE33" s="39">
        <f t="shared" si="6"/>
        <v>0.36984125000000001</v>
      </c>
      <c r="AF33" s="39">
        <f t="shared" si="6"/>
        <v>0.3020833</v>
      </c>
      <c r="AG33" s="39">
        <f t="shared" si="6"/>
        <v>0.37037039999999999</v>
      </c>
      <c r="AH33" s="39">
        <f t="shared" si="6"/>
        <v>0.31060604999999997</v>
      </c>
      <c r="AI33" s="39">
        <f t="shared" si="6"/>
        <v>0.37777775000000002</v>
      </c>
      <c r="AJ33" s="39">
        <f t="shared" si="6"/>
        <v>0.40460525000000003</v>
      </c>
      <c r="AK33" s="39">
        <f t="shared" si="6"/>
        <v>0.34848480000000004</v>
      </c>
      <c r="AL33" s="39">
        <f t="shared" si="6"/>
        <v>0.25</v>
      </c>
      <c r="AM33" s="39">
        <f t="shared" si="6"/>
        <v>0.26190475000000002</v>
      </c>
      <c r="AN33" s="39">
        <f t="shared" si="6"/>
        <v>0.47222219999999998</v>
      </c>
    </row>
    <row r="34" spans="1:40" s="1" customFormat="1" ht="60">
      <c r="A34" s="1" t="s">
        <v>157</v>
      </c>
      <c r="C34" s="1" t="s">
        <v>225</v>
      </c>
      <c r="G34" s="1" t="s">
        <v>226</v>
      </c>
      <c r="H34" s="13" t="s">
        <v>227</v>
      </c>
      <c r="I34" s="14">
        <v>0.20289850000000001</v>
      </c>
      <c r="J34" s="14">
        <v>0.3</v>
      </c>
      <c r="K34" s="14">
        <v>0.3333333</v>
      </c>
      <c r="L34" s="14">
        <v>0.4166667</v>
      </c>
      <c r="M34" s="14">
        <v>0.1754386</v>
      </c>
      <c r="N34" s="14">
        <v>0.26666669999999998</v>
      </c>
      <c r="O34" s="14">
        <v>0.29122809999999999</v>
      </c>
      <c r="P34" s="14">
        <v>0.43137249999999999</v>
      </c>
      <c r="Q34" s="14">
        <v>0.2291667</v>
      </c>
      <c r="R34" s="14">
        <v>0.3333333</v>
      </c>
      <c r="S34" s="14">
        <v>0.37333329999999998</v>
      </c>
      <c r="T34" s="14">
        <v>0.3333333</v>
      </c>
      <c r="U34" s="14">
        <v>0.38888889999999998</v>
      </c>
      <c r="V34" s="14">
        <v>0.3333333</v>
      </c>
      <c r="W34" s="14">
        <v>0.32407409999999998</v>
      </c>
      <c r="X34" s="14">
        <v>0.27777780000000002</v>
      </c>
      <c r="Y34" s="14">
        <v>0.23809520000000001</v>
      </c>
      <c r="Z34" s="14">
        <v>0.40740739999999998</v>
      </c>
      <c r="AA34" s="14">
        <v>0.35</v>
      </c>
      <c r="AB34" s="14">
        <v>0.3333333</v>
      </c>
      <c r="AC34" s="14">
        <v>0.22222220000000001</v>
      </c>
      <c r="AD34" s="14">
        <v>0.39215680000000003</v>
      </c>
      <c r="AE34" s="14">
        <v>0.31111109999999997</v>
      </c>
      <c r="AF34" s="14">
        <v>0.3333333</v>
      </c>
      <c r="AG34" s="14">
        <v>0.25925930000000003</v>
      </c>
      <c r="AH34" s="14">
        <v>0.30303029999999997</v>
      </c>
      <c r="AI34" s="14">
        <v>0.42222219999999999</v>
      </c>
      <c r="AJ34" s="14">
        <v>0.4583333</v>
      </c>
      <c r="AK34" s="14">
        <v>0.36363630000000002</v>
      </c>
      <c r="AL34" s="14">
        <v>0.3333333</v>
      </c>
      <c r="AM34" s="14">
        <v>0.23809520000000001</v>
      </c>
      <c r="AN34" s="14">
        <v>0.47222219999999998</v>
      </c>
    </row>
    <row r="35" spans="1:40" s="1" customFormat="1" ht="45">
      <c r="A35" s="1" t="s">
        <v>157</v>
      </c>
      <c r="C35" s="1" t="s">
        <v>228</v>
      </c>
      <c r="G35" s="1" t="s">
        <v>229</v>
      </c>
      <c r="H35" s="13" t="s">
        <v>230</v>
      </c>
      <c r="I35" s="14">
        <v>0.375</v>
      </c>
      <c r="J35" s="14">
        <v>0.36666660000000001</v>
      </c>
      <c r="K35" s="14">
        <v>0.25925930000000003</v>
      </c>
      <c r="L35" s="14">
        <v>0.28571429999999998</v>
      </c>
      <c r="M35" s="14">
        <v>0.3508772</v>
      </c>
      <c r="N35" s="14">
        <v>0.3</v>
      </c>
      <c r="O35" s="14">
        <v>0.43157889999999999</v>
      </c>
      <c r="P35" s="14">
        <v>0.23529410000000001</v>
      </c>
      <c r="Q35" s="14">
        <v>0.2888889</v>
      </c>
      <c r="R35" s="14">
        <v>0.5</v>
      </c>
      <c r="S35" s="14">
        <v>0.36</v>
      </c>
      <c r="T35" s="14">
        <v>0.3333333</v>
      </c>
      <c r="U35" s="14">
        <v>0.23809520000000001</v>
      </c>
      <c r="V35" s="14">
        <v>0.3333333</v>
      </c>
      <c r="W35" s="14">
        <v>0.36111110000000002</v>
      </c>
      <c r="X35" s="14">
        <v>0.3333333</v>
      </c>
      <c r="Y35" s="14">
        <v>0.23809520000000001</v>
      </c>
      <c r="Z35" s="14">
        <v>0.37037039999999999</v>
      </c>
      <c r="AA35" s="14">
        <v>0.46666659999999999</v>
      </c>
      <c r="AB35" s="14">
        <v>0.45238089999999997</v>
      </c>
      <c r="AC35" s="14">
        <v>0.27777780000000002</v>
      </c>
      <c r="AD35" s="14">
        <v>0.31372549999999999</v>
      </c>
      <c r="AE35" s="14">
        <v>0.42857139999999999</v>
      </c>
      <c r="AF35" s="14">
        <v>0.2708333</v>
      </c>
      <c r="AG35" s="14">
        <v>0.48148150000000001</v>
      </c>
      <c r="AH35" s="14">
        <v>0.31818180000000001</v>
      </c>
      <c r="AI35" s="14">
        <v>0.3333333</v>
      </c>
      <c r="AJ35" s="14">
        <v>0.3508772</v>
      </c>
      <c r="AK35" s="14">
        <v>0.3333333</v>
      </c>
      <c r="AL35" s="14">
        <v>0.1666667</v>
      </c>
      <c r="AM35" s="14">
        <v>0.28571429999999998</v>
      </c>
      <c r="AN35" s="14">
        <v>0.47222219999999998</v>
      </c>
    </row>
    <row r="36" spans="1:40" s="33" customFormat="1" ht="15.75">
      <c r="A36" s="37" t="s">
        <v>32</v>
      </c>
      <c r="B36" s="37"/>
      <c r="C36" s="37"/>
      <c r="D36" s="37"/>
      <c r="E36" s="37"/>
      <c r="F36" s="37"/>
      <c r="G36" s="37" t="s">
        <v>231</v>
      </c>
      <c r="H36" s="38"/>
      <c r="I36" s="39">
        <f>AVERAGE(I37:I38)</f>
        <v>0.25491720000000001</v>
      </c>
      <c r="J36" s="39">
        <f t="shared" ref="J36:AN36" si="7">AVERAGE(J37:J38)</f>
        <v>0.24527615</v>
      </c>
      <c r="K36" s="39">
        <f t="shared" si="7"/>
        <v>0.28388279999999999</v>
      </c>
      <c r="L36" s="39">
        <f t="shared" si="7"/>
        <v>0.32913165</v>
      </c>
      <c r="M36" s="39">
        <f t="shared" si="7"/>
        <v>0.23148150000000001</v>
      </c>
      <c r="N36" s="39">
        <f t="shared" si="7"/>
        <v>0.31388890000000003</v>
      </c>
      <c r="O36" s="39">
        <f t="shared" si="7"/>
        <v>0.20057370000000002</v>
      </c>
      <c r="P36" s="39">
        <f t="shared" si="7"/>
        <v>0.22222220000000001</v>
      </c>
      <c r="Q36" s="39">
        <f t="shared" si="7"/>
        <v>0.26515149999999998</v>
      </c>
      <c r="R36" s="39">
        <f t="shared" si="7"/>
        <v>0.23333329999999999</v>
      </c>
      <c r="S36" s="39">
        <f t="shared" si="7"/>
        <v>0.25686275000000003</v>
      </c>
      <c r="T36" s="39">
        <f t="shared" si="7"/>
        <v>0.24826765000000001</v>
      </c>
      <c r="U36" s="39">
        <f t="shared" si="7"/>
        <v>0.20416665000000001</v>
      </c>
      <c r="V36" s="39">
        <f t="shared" si="7"/>
        <v>0.2270115</v>
      </c>
      <c r="W36" s="39">
        <f t="shared" si="7"/>
        <v>0.20676325000000001</v>
      </c>
      <c r="X36" s="39">
        <f t="shared" si="7"/>
        <v>0.15418355</v>
      </c>
      <c r="Y36" s="39">
        <f t="shared" si="7"/>
        <v>0.26363284999999997</v>
      </c>
      <c r="Z36" s="39">
        <f t="shared" si="7"/>
        <v>0.19905535000000002</v>
      </c>
      <c r="AA36" s="39">
        <f t="shared" si="7"/>
        <v>0.22702020000000001</v>
      </c>
      <c r="AB36" s="39">
        <f t="shared" si="7"/>
        <v>0.27067669999999999</v>
      </c>
      <c r="AC36" s="39">
        <f t="shared" si="7"/>
        <v>0.2367167</v>
      </c>
      <c r="AD36" s="39">
        <f t="shared" si="7"/>
        <v>0.23858859999999998</v>
      </c>
      <c r="AE36" s="39">
        <f t="shared" si="7"/>
        <v>0.23326569999999999</v>
      </c>
      <c r="AF36" s="39">
        <f t="shared" si="7"/>
        <v>0.16987174999999999</v>
      </c>
      <c r="AG36" s="39">
        <f t="shared" si="7"/>
        <v>0.20320509999999997</v>
      </c>
      <c r="AH36" s="39">
        <f t="shared" si="7"/>
        <v>0.22276370000000001</v>
      </c>
      <c r="AI36" s="39">
        <f t="shared" si="7"/>
        <v>0.24074075</v>
      </c>
      <c r="AJ36" s="39">
        <f t="shared" si="7"/>
        <v>0.24494949999999999</v>
      </c>
      <c r="AK36" s="39">
        <f t="shared" si="7"/>
        <v>0.35119049999999996</v>
      </c>
      <c r="AL36" s="39">
        <f t="shared" si="7"/>
        <v>0.16116229999999998</v>
      </c>
      <c r="AM36" s="39">
        <f t="shared" si="7"/>
        <v>0.21848734999999997</v>
      </c>
      <c r="AN36" s="39">
        <f t="shared" si="7"/>
        <v>0.24417250000000001</v>
      </c>
    </row>
    <row r="37" spans="1:40" s="1" customFormat="1" ht="45">
      <c r="A37" s="1" t="s">
        <v>157</v>
      </c>
      <c r="B37" s="1" t="s">
        <v>232</v>
      </c>
      <c r="D37" s="1" t="s">
        <v>233</v>
      </c>
      <c r="G37" s="1" t="s">
        <v>234</v>
      </c>
      <c r="H37" s="9" t="s">
        <v>235</v>
      </c>
      <c r="I37" s="14">
        <v>0.32142860000000001</v>
      </c>
      <c r="J37" s="14">
        <v>0.28125</v>
      </c>
      <c r="K37" s="14">
        <v>0.2820513</v>
      </c>
      <c r="L37" s="14">
        <v>0.37254900000000002</v>
      </c>
      <c r="M37" s="14">
        <v>0.29629630000000001</v>
      </c>
      <c r="N37" s="14">
        <v>0.41111110000000001</v>
      </c>
      <c r="O37" s="14">
        <v>0.26527780000000001</v>
      </c>
      <c r="P37" s="14">
        <v>0.3333333</v>
      </c>
      <c r="Q37" s="14">
        <v>0.36363630000000002</v>
      </c>
      <c r="R37" s="14">
        <v>0.3333333</v>
      </c>
      <c r="S37" s="14">
        <v>0.31372549999999999</v>
      </c>
      <c r="T37" s="14">
        <v>0.2814815</v>
      </c>
      <c r="U37" s="14">
        <v>0.2</v>
      </c>
      <c r="V37" s="14">
        <v>0.28735630000000001</v>
      </c>
      <c r="W37" s="14">
        <v>0.27222220000000003</v>
      </c>
      <c r="X37" s="14">
        <v>0.1929825</v>
      </c>
      <c r="Y37" s="14">
        <v>0.30107519999999999</v>
      </c>
      <c r="Z37" s="14">
        <v>0.1929825</v>
      </c>
      <c r="AA37" s="14">
        <v>0.27222220000000003</v>
      </c>
      <c r="AB37" s="14">
        <v>0.3508772</v>
      </c>
      <c r="AC37" s="14">
        <v>0.26775959999999999</v>
      </c>
      <c r="AD37" s="14">
        <v>0.2882883</v>
      </c>
      <c r="AE37" s="14">
        <v>0.29411759999999998</v>
      </c>
      <c r="AF37" s="14">
        <v>0.25641019999999998</v>
      </c>
      <c r="AG37" s="14">
        <v>0.25641019999999998</v>
      </c>
      <c r="AH37" s="14">
        <v>0.26865670000000003</v>
      </c>
      <c r="AI37" s="14">
        <v>0.31481480000000001</v>
      </c>
      <c r="AJ37" s="14">
        <v>0.32323229999999997</v>
      </c>
      <c r="AK37" s="14">
        <v>0.4166667</v>
      </c>
      <c r="AL37" s="14">
        <v>0.1825397</v>
      </c>
      <c r="AM37" s="14">
        <v>0.29411759999999998</v>
      </c>
      <c r="AN37" s="14">
        <v>0.25757580000000002</v>
      </c>
    </row>
    <row r="38" spans="1:40" s="1" customFormat="1" ht="45">
      <c r="A38" s="1" t="s">
        <v>157</v>
      </c>
      <c r="B38" s="1" t="s">
        <v>236</v>
      </c>
      <c r="G38" s="1" t="s">
        <v>237</v>
      </c>
      <c r="H38" s="13" t="s">
        <v>238</v>
      </c>
      <c r="I38" s="14">
        <v>0.18840580000000001</v>
      </c>
      <c r="J38" s="14">
        <v>0.2093023</v>
      </c>
      <c r="K38" s="14">
        <v>0.28571429999999998</v>
      </c>
      <c r="L38" s="14">
        <v>0.28571429999999998</v>
      </c>
      <c r="M38" s="14">
        <v>0.1666667</v>
      </c>
      <c r="N38" s="14">
        <v>0.21666669999999999</v>
      </c>
      <c r="O38" s="14">
        <v>0.13586960000000001</v>
      </c>
      <c r="P38" s="14">
        <v>0.1111111</v>
      </c>
      <c r="Q38" s="14">
        <v>0.1666667</v>
      </c>
      <c r="R38" s="14">
        <v>0.13333329999999999</v>
      </c>
      <c r="S38" s="14">
        <v>0.2</v>
      </c>
      <c r="T38" s="14">
        <v>0.21505379999999999</v>
      </c>
      <c r="U38" s="14">
        <v>0.2083333</v>
      </c>
      <c r="V38" s="14">
        <v>0.1666667</v>
      </c>
      <c r="W38" s="14">
        <v>0.14130429999999999</v>
      </c>
      <c r="X38" s="14">
        <v>0.1153846</v>
      </c>
      <c r="Y38" s="14">
        <v>0.22619049999999999</v>
      </c>
      <c r="Z38" s="14">
        <v>0.20512820000000001</v>
      </c>
      <c r="AA38" s="14">
        <v>0.18181820000000001</v>
      </c>
      <c r="AB38" s="14">
        <v>0.19047620000000001</v>
      </c>
      <c r="AC38" s="14">
        <v>0.20567379999999999</v>
      </c>
      <c r="AD38" s="14">
        <v>0.1888889</v>
      </c>
      <c r="AE38" s="14">
        <v>0.17241380000000001</v>
      </c>
      <c r="AF38" s="14">
        <v>8.3333299999999999E-2</v>
      </c>
      <c r="AG38" s="14">
        <v>0.15</v>
      </c>
      <c r="AH38" s="14">
        <v>0.17687069999999999</v>
      </c>
      <c r="AI38" s="14">
        <v>0.1666667</v>
      </c>
      <c r="AJ38" s="14">
        <v>0.1666667</v>
      </c>
      <c r="AK38" s="14">
        <v>0.28571429999999998</v>
      </c>
      <c r="AL38" s="14">
        <v>0.13978489999999999</v>
      </c>
      <c r="AM38" s="14">
        <v>0.14285709999999999</v>
      </c>
      <c r="AN38" s="14">
        <v>0.23076920000000001</v>
      </c>
    </row>
    <row r="39" spans="1:40" s="33" customFormat="1" ht="15.75">
      <c r="A39" s="34" t="s">
        <v>33</v>
      </c>
      <c r="B39" s="34"/>
      <c r="C39" s="34"/>
      <c r="D39" s="34"/>
      <c r="E39" s="34"/>
      <c r="F39" s="34"/>
      <c r="G39" s="34" t="s">
        <v>239</v>
      </c>
      <c r="H39" s="35"/>
      <c r="I39" s="36">
        <f>AVERAGE(I40:I52)</f>
        <v>0.41479579315810572</v>
      </c>
      <c r="J39" s="36">
        <f>AVERAGE(J40:J52)</f>
        <v>0.43216620982308024</v>
      </c>
      <c r="K39" s="36">
        <f t="shared" ref="K39:AN39" si="8">AVERAGE(K40:K52)</f>
        <v>0.35302111264680719</v>
      </c>
      <c r="L39" s="36">
        <f t="shared" si="8"/>
        <v>0.40237873485174919</v>
      </c>
      <c r="M39" s="36">
        <f t="shared" si="8"/>
        <v>0.4451929000213623</v>
      </c>
      <c r="N39" s="36">
        <f t="shared" si="8"/>
        <v>0.39173131154553337</v>
      </c>
      <c r="O39" s="36">
        <f t="shared" si="8"/>
        <v>0.36741577222240152</v>
      </c>
      <c r="P39" s="36">
        <f t="shared" si="8"/>
        <v>0.38566524760560256</v>
      </c>
      <c r="Q39" s="36">
        <f t="shared" si="8"/>
        <v>0.36994553802672164</v>
      </c>
      <c r="R39" s="36">
        <f t="shared" si="8"/>
        <v>0.35148160431556702</v>
      </c>
      <c r="S39" s="36">
        <f t="shared" si="8"/>
        <v>0.36280908403519851</v>
      </c>
      <c r="T39" s="36">
        <f t="shared" si="8"/>
        <v>0.39154030405848572</v>
      </c>
      <c r="U39" s="36">
        <f t="shared" si="8"/>
        <v>0.38718722492388213</v>
      </c>
      <c r="V39" s="36">
        <f t="shared" si="8"/>
        <v>0.41688870006933948</v>
      </c>
      <c r="W39" s="36">
        <f t="shared" si="8"/>
        <v>0.36267926387311494</v>
      </c>
      <c r="X39" s="36">
        <f t="shared" si="8"/>
        <v>0.42358876448739857</v>
      </c>
      <c r="Y39" s="36">
        <f t="shared" si="8"/>
        <v>0.36950940113578212</v>
      </c>
      <c r="Z39" s="36">
        <f t="shared" si="8"/>
        <v>0.37528856226413432</v>
      </c>
      <c r="AA39" s="36">
        <f t="shared" si="8"/>
        <v>0.42190921584889335</v>
      </c>
      <c r="AB39" s="36">
        <f t="shared" si="8"/>
        <v>0.4691214387429164</v>
      </c>
      <c r="AC39" s="36">
        <f t="shared" si="8"/>
        <v>0.38100091559459981</v>
      </c>
      <c r="AD39" s="36">
        <f t="shared" si="8"/>
        <v>0.41710123936374371</v>
      </c>
      <c r="AE39" s="36">
        <f t="shared" si="8"/>
        <v>0.39313365889675433</v>
      </c>
      <c r="AF39" s="36">
        <f t="shared" si="8"/>
        <v>0.36168051348803593</v>
      </c>
      <c r="AG39" s="36">
        <f t="shared" si="8"/>
        <v>0.41280940390178966</v>
      </c>
      <c r="AH39" s="36">
        <f t="shared" si="8"/>
        <v>0.4237235399000901</v>
      </c>
      <c r="AI39" s="36">
        <f t="shared" si="8"/>
        <v>0.41755919715449991</v>
      </c>
      <c r="AJ39" s="36">
        <f t="shared" si="8"/>
        <v>0.38725990833628732</v>
      </c>
      <c r="AK39" s="36">
        <f t="shared" si="8"/>
        <v>0.4053343264366443</v>
      </c>
      <c r="AL39" s="36">
        <f t="shared" si="8"/>
        <v>0.41284099368691085</v>
      </c>
      <c r="AM39" s="36">
        <f t="shared" si="8"/>
        <v>0.39033068141957794</v>
      </c>
      <c r="AN39" s="36">
        <f t="shared" si="8"/>
        <v>0.39125345400026756</v>
      </c>
    </row>
    <row r="40" spans="1:40" s="1" customFormat="1" ht="90">
      <c r="A40" s="1" t="s">
        <v>157</v>
      </c>
      <c r="E40" s="1" t="s">
        <v>240</v>
      </c>
      <c r="G40" s="1" t="s">
        <v>241</v>
      </c>
      <c r="H40" s="13" t="s">
        <v>242</v>
      </c>
      <c r="I40" s="14">
        <v>0.14285709999999999</v>
      </c>
      <c r="J40" s="14">
        <v>0.15384619999999999</v>
      </c>
      <c r="K40" s="14">
        <v>0.5</v>
      </c>
      <c r="L40" s="14">
        <v>0.15384619999999999</v>
      </c>
      <c r="M40" s="14">
        <v>0.42857139999999999</v>
      </c>
      <c r="N40" s="14">
        <v>5.8823500000000001E-2</v>
      </c>
      <c r="O40" s="14">
        <v>0.1666667</v>
      </c>
      <c r="P40" s="14">
        <v>0.14285709999999999</v>
      </c>
      <c r="Q40" s="14">
        <v>0</v>
      </c>
      <c r="R40" s="14">
        <v>6.6666699999999995E-2</v>
      </c>
      <c r="S40" s="14">
        <v>0.18181820000000001</v>
      </c>
      <c r="T40" s="14">
        <v>6.25E-2</v>
      </c>
      <c r="U40" s="14">
        <v>0.23076920000000001</v>
      </c>
      <c r="V40" s="14">
        <v>0.5</v>
      </c>
      <c r="W40" s="14">
        <v>0.1666667</v>
      </c>
      <c r="X40" s="14">
        <v>0.375</v>
      </c>
      <c r="Y40" s="14">
        <v>0.15384619999999999</v>
      </c>
      <c r="Z40" s="14">
        <v>0.15384619999999999</v>
      </c>
      <c r="AA40" s="14">
        <v>0.1</v>
      </c>
      <c r="AB40" s="14">
        <v>0.15</v>
      </c>
      <c r="AC40" s="14">
        <v>0.1666667</v>
      </c>
      <c r="AD40" s="14">
        <v>0.125</v>
      </c>
      <c r="AE40" s="14">
        <v>0.25</v>
      </c>
      <c r="AF40" s="14">
        <v>0.4</v>
      </c>
      <c r="AG40" s="14">
        <v>0.25</v>
      </c>
      <c r="AH40" s="14">
        <v>0.4</v>
      </c>
      <c r="AI40" s="14">
        <v>0</v>
      </c>
      <c r="AJ40" s="14">
        <v>0.22222220000000001</v>
      </c>
      <c r="AK40" s="14">
        <v>0.1</v>
      </c>
      <c r="AL40" s="14">
        <v>0.1578947</v>
      </c>
      <c r="AM40" s="14">
        <v>0.35714289999999999</v>
      </c>
      <c r="AN40" s="14">
        <v>0</v>
      </c>
    </row>
    <row r="41" spans="1:40" s="1" customFormat="1" ht="90">
      <c r="A41" s="1" t="s">
        <v>243</v>
      </c>
      <c r="F41" s="1" t="s">
        <v>244</v>
      </c>
      <c r="G41" s="1" t="s">
        <v>245</v>
      </c>
      <c r="H41" s="13" t="s">
        <v>246</v>
      </c>
      <c r="I41" s="14">
        <v>0.49074074625968933</v>
      </c>
      <c r="J41" s="14">
        <v>0.59162300825119019</v>
      </c>
      <c r="K41" s="14">
        <v>0.58673471212387085</v>
      </c>
      <c r="L41" s="14">
        <v>0.6355932354927063</v>
      </c>
      <c r="M41" s="14">
        <v>0.56460672616958618</v>
      </c>
      <c r="N41" s="14">
        <v>0.55555558204650879</v>
      </c>
      <c r="O41" s="14">
        <v>0.51530611515045166</v>
      </c>
      <c r="P41" s="14">
        <v>0.54639172554016113</v>
      </c>
      <c r="Q41" s="14">
        <v>0.58146065473556519</v>
      </c>
      <c r="R41" s="14">
        <v>0.54716980457305908</v>
      </c>
      <c r="S41" s="14">
        <v>0.51156067848205566</v>
      </c>
      <c r="T41" s="14">
        <v>0.53614455461502075</v>
      </c>
      <c r="U41" s="14">
        <v>0.63709676265716553</v>
      </c>
      <c r="V41" s="14">
        <v>0.54371583461761475</v>
      </c>
      <c r="W41" s="14">
        <v>0.4921875</v>
      </c>
      <c r="X41" s="14">
        <v>0.52571427822113037</v>
      </c>
      <c r="Y41" s="14">
        <v>0.5748792290687561</v>
      </c>
      <c r="Z41" s="14">
        <v>0.50847458839416504</v>
      </c>
      <c r="AA41" s="14">
        <v>0.60238093137741089</v>
      </c>
      <c r="AB41" s="14">
        <v>0.60204082727432251</v>
      </c>
      <c r="AC41" s="14">
        <v>0.54166668653488159</v>
      </c>
      <c r="AD41" s="14">
        <v>0.5207100510597229</v>
      </c>
      <c r="AE41" s="14">
        <v>0.60755813121795654</v>
      </c>
      <c r="AF41" s="14">
        <v>0.52577316761016846</v>
      </c>
      <c r="AG41" s="14">
        <v>0.56040269136428833</v>
      </c>
      <c r="AH41" s="14">
        <v>0.51851850748062134</v>
      </c>
      <c r="AI41" s="14">
        <v>0.64649683237075806</v>
      </c>
      <c r="AJ41" s="14">
        <v>0.57923495769500732</v>
      </c>
      <c r="AK41" s="14">
        <v>0.61165046691894531</v>
      </c>
      <c r="AL41" s="14">
        <v>0.58707863092422485</v>
      </c>
      <c r="AM41" s="14">
        <v>0.66022098064422607</v>
      </c>
      <c r="AN41" s="14">
        <v>0.53823530673980713</v>
      </c>
    </row>
    <row r="42" spans="1:40" s="1" customFormat="1" ht="90">
      <c r="A42" s="1" t="s">
        <v>243</v>
      </c>
      <c r="F42" s="1" t="s">
        <v>247</v>
      </c>
      <c r="G42" s="1" t="s">
        <v>248</v>
      </c>
      <c r="H42" s="13" t="s">
        <v>249</v>
      </c>
      <c r="I42" s="14">
        <v>0.57894736528396606</v>
      </c>
      <c r="J42" s="14">
        <v>0.55219781398773193</v>
      </c>
      <c r="K42" s="14">
        <v>0.56318682432174683</v>
      </c>
      <c r="L42" s="14">
        <v>0.65853661298751831</v>
      </c>
      <c r="M42" s="14">
        <v>0.62941175699234009</v>
      </c>
      <c r="N42" s="14">
        <v>0.52717393636703491</v>
      </c>
      <c r="O42" s="14">
        <v>0.5181347131729126</v>
      </c>
      <c r="P42" s="14">
        <v>0.53191488981246948</v>
      </c>
      <c r="Q42" s="14">
        <v>0.56923079490661621</v>
      </c>
      <c r="R42" s="14">
        <v>0.54712039232254028</v>
      </c>
      <c r="S42" s="14">
        <v>0.54567307233810425</v>
      </c>
      <c r="T42" s="14">
        <v>0.5476190447807312</v>
      </c>
      <c r="U42" s="14">
        <v>0.5701754093170166</v>
      </c>
      <c r="V42" s="14">
        <v>0.56666666269302368</v>
      </c>
      <c r="W42" s="14">
        <v>0.50326800346374512</v>
      </c>
      <c r="X42" s="14">
        <v>0.58556151390075684</v>
      </c>
      <c r="Y42" s="14">
        <v>0.52808988094329834</v>
      </c>
      <c r="Z42" s="14">
        <v>0.56145250797271729</v>
      </c>
      <c r="AA42" s="14">
        <v>0.56971156597137451</v>
      </c>
      <c r="AB42" s="14">
        <v>0.55898874998092651</v>
      </c>
      <c r="AC42" s="14">
        <v>0.56182795763015747</v>
      </c>
      <c r="AD42" s="14">
        <v>0.56188118457794189</v>
      </c>
      <c r="AE42" s="14">
        <v>0.56521737575531006</v>
      </c>
      <c r="AF42" s="14">
        <v>0.57714283466339111</v>
      </c>
      <c r="AG42" s="14">
        <v>0.53282827138900757</v>
      </c>
      <c r="AH42" s="14">
        <v>0.58241760730743408</v>
      </c>
      <c r="AI42" s="14">
        <v>0.6600000262260437</v>
      </c>
      <c r="AJ42" s="14">
        <v>0.57795697450637817</v>
      </c>
      <c r="AK42" s="14">
        <v>0.53439152240753174</v>
      </c>
      <c r="AL42" s="14">
        <v>0.61025643348693848</v>
      </c>
      <c r="AM42" s="14">
        <v>0.62784093618392944</v>
      </c>
      <c r="AN42" s="14">
        <v>0.60393255949020386</v>
      </c>
    </row>
    <row r="43" spans="1:40" s="1" customFormat="1" ht="75">
      <c r="A43" s="1" t="s">
        <v>243</v>
      </c>
      <c r="F43" s="1" t="s">
        <v>250</v>
      </c>
      <c r="G43" s="1" t="s">
        <v>251</v>
      </c>
      <c r="H43" s="13" t="s">
        <v>252</v>
      </c>
      <c r="I43" s="14">
        <v>0.44230768084526062</v>
      </c>
      <c r="J43" s="14">
        <v>0.51980197429656982</v>
      </c>
      <c r="K43" s="14">
        <v>0.49720671772956848</v>
      </c>
      <c r="L43" s="14">
        <v>0.6763157844543457</v>
      </c>
      <c r="M43" s="14">
        <v>0.62429380416870117</v>
      </c>
      <c r="N43" s="14">
        <v>0.5</v>
      </c>
      <c r="O43" s="14">
        <v>0.56338030099868774</v>
      </c>
      <c r="P43" s="14">
        <v>0.55347591638565063</v>
      </c>
      <c r="Q43" s="14">
        <v>0.57653063535690308</v>
      </c>
      <c r="R43" s="14">
        <v>0.52824860811233521</v>
      </c>
      <c r="S43" s="14">
        <v>0.48469388484954834</v>
      </c>
      <c r="T43" s="14">
        <v>0.52542370557785034</v>
      </c>
      <c r="U43" s="14">
        <v>0.55384618043899536</v>
      </c>
      <c r="V43" s="14">
        <v>0.62311559915542603</v>
      </c>
      <c r="W43" s="14">
        <v>0.50268816947937012</v>
      </c>
      <c r="X43" s="14">
        <v>0.55523258447647095</v>
      </c>
      <c r="Y43" s="14">
        <v>0.58556151390075684</v>
      </c>
      <c r="Z43" s="14">
        <v>0.50263160467147827</v>
      </c>
      <c r="AA43" s="14">
        <v>0.58823531866073608</v>
      </c>
      <c r="AB43" s="14">
        <v>0.63535910844802856</v>
      </c>
      <c r="AC43" s="14">
        <v>0.61282050609588623</v>
      </c>
      <c r="AD43" s="14">
        <v>0.5</v>
      </c>
      <c r="AE43" s="14">
        <v>0.52469134330749512</v>
      </c>
      <c r="AF43" s="14">
        <v>0.57185626029968262</v>
      </c>
      <c r="AG43" s="14">
        <v>0.53367877006530762</v>
      </c>
      <c r="AH43" s="14">
        <v>0.58571428060531616</v>
      </c>
      <c r="AI43" s="14">
        <v>0.58100557327270508</v>
      </c>
      <c r="AJ43" s="14">
        <v>0.57102274894714355</v>
      </c>
      <c r="AK43" s="14">
        <v>0.64084506034851074</v>
      </c>
      <c r="AL43" s="14">
        <v>0.62179487943649292</v>
      </c>
      <c r="AM43" s="14">
        <v>0.58875739574432373</v>
      </c>
      <c r="AN43" s="14">
        <v>0.56609195470809937</v>
      </c>
    </row>
    <row r="44" spans="1:40" s="1" customFormat="1" ht="75">
      <c r="A44" s="1" t="s">
        <v>243</v>
      </c>
      <c r="F44" s="1" t="s">
        <v>253</v>
      </c>
      <c r="G44" s="1" t="s">
        <v>254</v>
      </c>
      <c r="H44" s="13" t="s">
        <v>255</v>
      </c>
      <c r="I44" s="14">
        <v>0.62435233592987061</v>
      </c>
      <c r="J44" s="14">
        <v>0.55828219652175903</v>
      </c>
      <c r="K44" s="14">
        <v>0.54166668653488159</v>
      </c>
      <c r="L44" s="14">
        <v>0.5961538553237915</v>
      </c>
      <c r="M44" s="14">
        <v>0.62037038803100586</v>
      </c>
      <c r="N44" s="14">
        <v>0.54473686218261719</v>
      </c>
      <c r="O44" s="14">
        <v>0.58967393636703491</v>
      </c>
      <c r="P44" s="14">
        <v>0.52406418323516846</v>
      </c>
      <c r="Q44" s="14">
        <v>0.48546510934829712</v>
      </c>
      <c r="R44" s="14">
        <v>0.55263155698776245</v>
      </c>
      <c r="S44" s="14">
        <v>0.54694837331771851</v>
      </c>
      <c r="T44" s="14">
        <v>0.5231214165687561</v>
      </c>
      <c r="U44" s="14">
        <v>0.55147057771682739</v>
      </c>
      <c r="V44" s="14">
        <v>0.56923079490661621</v>
      </c>
      <c r="W44" s="14">
        <v>0.50574713945388794</v>
      </c>
      <c r="X44" s="14">
        <v>0.53825134038925171</v>
      </c>
      <c r="Y44" s="14">
        <v>0.56476682424545288</v>
      </c>
      <c r="Z44" s="14">
        <v>0.54702967405319214</v>
      </c>
      <c r="AA44" s="14">
        <v>0.59090906381607056</v>
      </c>
      <c r="AB44" s="14">
        <v>0.62573099136352539</v>
      </c>
      <c r="AC44" s="14">
        <v>0.58100557327270508</v>
      </c>
      <c r="AD44" s="14">
        <v>0.5</v>
      </c>
      <c r="AE44" s="14">
        <v>0.59203982353210449</v>
      </c>
      <c r="AF44" s="14">
        <v>0.57022470235824585</v>
      </c>
      <c r="AG44" s="14">
        <v>0.582317054271698</v>
      </c>
      <c r="AH44" s="14">
        <v>0.53926700353622437</v>
      </c>
      <c r="AI44" s="14">
        <v>0.63580244779586792</v>
      </c>
      <c r="AJ44" s="14">
        <v>0.62154698371887207</v>
      </c>
      <c r="AK44" s="14">
        <v>0.61229944229125977</v>
      </c>
      <c r="AL44" s="14">
        <v>0.6461988091468811</v>
      </c>
      <c r="AM44" s="14">
        <v>0.67500001192092896</v>
      </c>
      <c r="AN44" s="14">
        <v>0.46596857905387878</v>
      </c>
    </row>
    <row r="45" spans="1:40" s="1" customFormat="1" ht="30">
      <c r="A45" s="1" t="s">
        <v>157</v>
      </c>
      <c r="B45" s="1" t="s">
        <v>256</v>
      </c>
      <c r="C45" s="1" t="s">
        <v>257</v>
      </c>
      <c r="D45" s="1" t="s">
        <v>258</v>
      </c>
      <c r="G45" s="1" t="s">
        <v>259</v>
      </c>
      <c r="H45" s="9" t="s">
        <v>260</v>
      </c>
      <c r="I45" s="14">
        <v>0.2991453</v>
      </c>
      <c r="J45" s="14">
        <v>0.28260869999999999</v>
      </c>
      <c r="K45" s="14">
        <v>0.17460319999999999</v>
      </c>
      <c r="L45" s="14">
        <v>0.25</v>
      </c>
      <c r="M45" s="14">
        <v>0.26126129999999997</v>
      </c>
      <c r="N45" s="14">
        <v>0.1916667</v>
      </c>
      <c r="O45" s="14">
        <v>0.18978800000000001</v>
      </c>
      <c r="P45" s="14">
        <v>0.1914894</v>
      </c>
      <c r="Q45" s="14">
        <v>0.20987649999999999</v>
      </c>
      <c r="R45" s="14">
        <v>0.14285709999999999</v>
      </c>
      <c r="S45" s="14">
        <v>0.19209039999999999</v>
      </c>
      <c r="T45" s="14">
        <v>0.18974360000000001</v>
      </c>
      <c r="U45" s="14">
        <v>0.15873010000000001</v>
      </c>
      <c r="V45" s="14">
        <v>0.21138209999999999</v>
      </c>
      <c r="W45" s="14">
        <v>0.19784950000000001</v>
      </c>
      <c r="X45" s="14">
        <v>0.19672129999999999</v>
      </c>
      <c r="Y45" s="14">
        <v>0.1491228</v>
      </c>
      <c r="Z45" s="14">
        <v>0.19753090000000001</v>
      </c>
      <c r="AA45" s="14">
        <v>0.2291667</v>
      </c>
      <c r="AB45" s="14">
        <v>0.31372549999999999</v>
      </c>
      <c r="AC45" s="14">
        <v>0.209622</v>
      </c>
      <c r="AD45" s="14">
        <v>0.18787880000000001</v>
      </c>
      <c r="AE45" s="14">
        <v>0.1895425</v>
      </c>
      <c r="AF45" s="14">
        <v>0.13580249999999999</v>
      </c>
      <c r="AG45" s="14">
        <v>0.24444440000000001</v>
      </c>
      <c r="AH45" s="14">
        <v>0.1954023</v>
      </c>
      <c r="AI45" s="14">
        <v>0.18238989999999999</v>
      </c>
      <c r="AJ45" s="14">
        <v>0.26282050000000001</v>
      </c>
      <c r="AK45" s="14">
        <v>0.19047620000000001</v>
      </c>
      <c r="AL45" s="14">
        <v>0.17261899999999999</v>
      </c>
      <c r="AM45" s="14">
        <v>0.172043</v>
      </c>
      <c r="AN45" s="14">
        <v>0.20588229999999999</v>
      </c>
    </row>
    <row r="46" spans="1:40" s="1" customFormat="1" ht="30">
      <c r="A46" s="1" t="s">
        <v>157</v>
      </c>
      <c r="B46" s="1" t="s">
        <v>261</v>
      </c>
      <c r="C46" s="1" t="s">
        <v>262</v>
      </c>
      <c r="D46" s="1" t="s">
        <v>263</v>
      </c>
      <c r="G46" s="1" t="s">
        <v>264</v>
      </c>
      <c r="H46" s="13" t="s">
        <v>265</v>
      </c>
      <c r="I46" s="14">
        <v>0.24786320000000001</v>
      </c>
      <c r="J46" s="14">
        <v>0.24814810000000001</v>
      </c>
      <c r="K46" s="14">
        <v>0.1666667</v>
      </c>
      <c r="L46" s="14">
        <v>0.26666669999999998</v>
      </c>
      <c r="M46" s="14">
        <v>0.25225229999999998</v>
      </c>
      <c r="N46" s="14">
        <v>0.23076920000000001</v>
      </c>
      <c r="O46" s="14">
        <v>0.1772031</v>
      </c>
      <c r="P46" s="14">
        <v>0.1702128</v>
      </c>
      <c r="Q46" s="14">
        <v>0.16049379999999999</v>
      </c>
      <c r="R46" s="14">
        <v>0.14285709999999999</v>
      </c>
      <c r="S46" s="14">
        <v>0.18644069999999999</v>
      </c>
      <c r="T46" s="14">
        <v>0.1957672</v>
      </c>
      <c r="U46" s="14">
        <v>0.15873010000000001</v>
      </c>
      <c r="V46" s="14">
        <v>0.23577229999999999</v>
      </c>
      <c r="W46" s="14">
        <v>0.1926407</v>
      </c>
      <c r="X46" s="14">
        <v>0.15300549999999999</v>
      </c>
      <c r="Y46" s="14">
        <v>0.1403509</v>
      </c>
      <c r="Z46" s="14">
        <v>0.25641019999999998</v>
      </c>
      <c r="AA46" s="14">
        <v>0.23749999999999999</v>
      </c>
      <c r="AB46" s="14">
        <v>0.20202020000000001</v>
      </c>
      <c r="AC46" s="14">
        <v>0.17525769999999999</v>
      </c>
      <c r="AD46" s="14">
        <v>0.191358</v>
      </c>
      <c r="AE46" s="14">
        <v>0.17647060000000001</v>
      </c>
      <c r="AF46" s="14">
        <v>0.1481481</v>
      </c>
      <c r="AG46" s="14">
        <v>0.22222220000000001</v>
      </c>
      <c r="AH46" s="14">
        <v>0.18560599999999999</v>
      </c>
      <c r="AI46" s="14">
        <v>0.20915030000000001</v>
      </c>
      <c r="AJ46" s="14">
        <v>0.24183009999999999</v>
      </c>
      <c r="AK46" s="14">
        <v>0.24242420000000001</v>
      </c>
      <c r="AL46" s="14">
        <v>0.1481481</v>
      </c>
      <c r="AM46" s="14">
        <v>0.22580639999999999</v>
      </c>
      <c r="AN46" s="14">
        <v>0.1666667</v>
      </c>
    </row>
    <row r="47" spans="1:40" s="1" customFormat="1" ht="29.85" customHeight="1">
      <c r="A47" s="1" t="s">
        <v>157</v>
      </c>
      <c r="B47" s="1" t="s">
        <v>266</v>
      </c>
      <c r="C47" s="1" t="s">
        <v>267</v>
      </c>
      <c r="D47" s="1" t="s">
        <v>268</v>
      </c>
      <c r="G47" s="17" t="s">
        <v>269</v>
      </c>
      <c r="H47" s="13" t="s">
        <v>270</v>
      </c>
      <c r="I47" s="14">
        <v>0.38034190000000001</v>
      </c>
      <c r="J47" s="14">
        <v>0.3919414</v>
      </c>
      <c r="K47" s="14">
        <v>0.27272730000000001</v>
      </c>
      <c r="L47" s="14">
        <v>0.34722219999999998</v>
      </c>
      <c r="M47" s="14">
        <v>0.3157895</v>
      </c>
      <c r="N47" s="14">
        <v>0.29268290000000002</v>
      </c>
      <c r="O47" s="14">
        <v>0.29512890000000003</v>
      </c>
      <c r="P47" s="14">
        <v>0.31159419999999999</v>
      </c>
      <c r="Q47" s="14">
        <v>0.34567900000000001</v>
      </c>
      <c r="R47" s="14">
        <v>0.14285709999999999</v>
      </c>
      <c r="S47" s="14">
        <v>0.3502825</v>
      </c>
      <c r="T47" s="14">
        <v>0.29797980000000002</v>
      </c>
      <c r="U47" s="14">
        <v>0.22727269999999999</v>
      </c>
      <c r="V47" s="14">
        <v>0.2820513</v>
      </c>
      <c r="W47" s="14">
        <v>0.2346491</v>
      </c>
      <c r="X47" s="14">
        <v>0.2888889</v>
      </c>
      <c r="Y47" s="14">
        <v>0.2991453</v>
      </c>
      <c r="Z47" s="14">
        <v>0.24</v>
      </c>
      <c r="AA47" s="14">
        <v>0.32</v>
      </c>
      <c r="AB47" s="14">
        <v>0.34375</v>
      </c>
      <c r="AC47" s="14">
        <v>0.23049639999999999</v>
      </c>
      <c r="AD47" s="14">
        <v>0.31481480000000001</v>
      </c>
      <c r="AE47" s="14">
        <v>0.2875817</v>
      </c>
      <c r="AF47" s="14">
        <v>0.191358</v>
      </c>
      <c r="AG47" s="14">
        <v>0.36363630000000002</v>
      </c>
      <c r="AH47" s="14">
        <v>0.30681819999999999</v>
      </c>
      <c r="AI47" s="14">
        <v>0.3207547</v>
      </c>
      <c r="AJ47" s="14">
        <v>0.31410260000000001</v>
      </c>
      <c r="AK47" s="14">
        <v>0.38333329999999999</v>
      </c>
      <c r="AL47" s="14">
        <v>0.25146200000000002</v>
      </c>
      <c r="AM47" s="14">
        <v>0.2888889</v>
      </c>
      <c r="AN47" s="14">
        <v>0.3020833</v>
      </c>
    </row>
    <row r="48" spans="1:40" s="1" customFormat="1" ht="45">
      <c r="A48" s="1" t="s">
        <v>157</v>
      </c>
      <c r="C48" s="1" t="s">
        <v>271</v>
      </c>
      <c r="G48" s="1" t="s">
        <v>272</v>
      </c>
      <c r="H48" s="13" t="s">
        <v>273</v>
      </c>
      <c r="I48" s="14">
        <v>0.50724639999999999</v>
      </c>
      <c r="J48" s="14">
        <v>0.52380950000000004</v>
      </c>
      <c r="K48" s="14">
        <v>0.25</v>
      </c>
      <c r="L48" s="14">
        <v>0.4583333</v>
      </c>
      <c r="M48" s="14">
        <v>0.5438596</v>
      </c>
      <c r="N48" s="14">
        <v>0.53333330000000001</v>
      </c>
      <c r="O48" s="14">
        <v>0.44097219999999998</v>
      </c>
      <c r="P48" s="14">
        <v>0.43137249999999999</v>
      </c>
      <c r="Q48" s="14">
        <v>0.44444440000000002</v>
      </c>
      <c r="R48" s="14">
        <v>0.6666666</v>
      </c>
      <c r="S48" s="14">
        <v>0.41333330000000001</v>
      </c>
      <c r="T48" s="14">
        <v>0.52083330000000005</v>
      </c>
      <c r="U48" s="14">
        <v>0.5</v>
      </c>
      <c r="V48" s="14">
        <v>0.4</v>
      </c>
      <c r="W48" s="14">
        <v>0.49523810000000001</v>
      </c>
      <c r="X48" s="14">
        <v>0.58024690000000001</v>
      </c>
      <c r="Y48" s="14">
        <v>0.57142850000000001</v>
      </c>
      <c r="Z48" s="14">
        <v>0.55555549999999998</v>
      </c>
      <c r="AA48" s="14">
        <v>0.5</v>
      </c>
      <c r="AB48" s="14">
        <v>0.57142850000000001</v>
      </c>
      <c r="AC48" s="14">
        <v>0.47222219999999998</v>
      </c>
      <c r="AD48" s="14">
        <v>0.56862740000000001</v>
      </c>
      <c r="AE48" s="14">
        <v>0.44444440000000002</v>
      </c>
      <c r="AF48" s="14">
        <v>0.2708333</v>
      </c>
      <c r="AG48" s="14">
        <v>0.5</v>
      </c>
      <c r="AH48" s="14">
        <v>0.53030299999999997</v>
      </c>
      <c r="AI48" s="14">
        <v>0.42857139999999999</v>
      </c>
      <c r="AJ48" s="14">
        <v>0.3333333</v>
      </c>
      <c r="AK48" s="14">
        <v>0.45454539999999999</v>
      </c>
      <c r="AL48" s="14">
        <v>0.53333330000000001</v>
      </c>
      <c r="AM48" s="14">
        <v>0.48717949999999999</v>
      </c>
      <c r="AN48" s="14">
        <v>0.5</v>
      </c>
    </row>
    <row r="49" spans="1:40" s="1" customFormat="1" ht="45">
      <c r="A49" s="1" t="s">
        <v>157</v>
      </c>
      <c r="C49" s="1" t="s">
        <v>274</v>
      </c>
      <c r="G49" s="1" t="s">
        <v>275</v>
      </c>
      <c r="H49" s="13" t="s">
        <v>276</v>
      </c>
      <c r="I49" s="14">
        <v>0.4393939</v>
      </c>
      <c r="J49" s="14">
        <v>0.49206349999999999</v>
      </c>
      <c r="K49" s="14">
        <v>0.25</v>
      </c>
      <c r="L49" s="14">
        <v>0.2916667</v>
      </c>
      <c r="M49" s="14">
        <v>0.48148150000000001</v>
      </c>
      <c r="N49" s="14">
        <v>0.5</v>
      </c>
      <c r="O49" s="14">
        <v>0.37192979999999998</v>
      </c>
      <c r="P49" s="14">
        <v>0.43137249999999999</v>
      </c>
      <c r="Q49" s="14">
        <v>0.3958333</v>
      </c>
      <c r="R49" s="14">
        <v>0.3333333</v>
      </c>
      <c r="S49" s="14">
        <v>0.38666669999999997</v>
      </c>
      <c r="T49" s="14">
        <v>0.4583333</v>
      </c>
      <c r="U49" s="14">
        <v>0.44444440000000002</v>
      </c>
      <c r="V49" s="14">
        <v>0.3939394</v>
      </c>
      <c r="W49" s="14">
        <v>0.3823529</v>
      </c>
      <c r="X49" s="14">
        <v>0.52564100000000002</v>
      </c>
      <c r="Y49" s="14">
        <v>0.3333333</v>
      </c>
      <c r="Z49" s="14">
        <v>0.37037039999999999</v>
      </c>
      <c r="AA49" s="14">
        <v>0.4385965</v>
      </c>
      <c r="AB49" s="14">
        <v>0.6666666</v>
      </c>
      <c r="AC49" s="14">
        <v>0.38738739999999999</v>
      </c>
      <c r="AD49" s="14">
        <v>0.56862740000000001</v>
      </c>
      <c r="AE49" s="14">
        <v>0.42222219999999999</v>
      </c>
      <c r="AF49" s="14">
        <v>0.3958333</v>
      </c>
      <c r="AG49" s="14">
        <v>0.4166666</v>
      </c>
      <c r="AH49" s="14">
        <v>0.46969689999999997</v>
      </c>
      <c r="AI49" s="14">
        <v>0.51282050000000001</v>
      </c>
      <c r="AJ49" s="14">
        <v>0.37254900000000002</v>
      </c>
      <c r="AK49" s="14">
        <v>0.42424240000000002</v>
      </c>
      <c r="AL49" s="14">
        <v>0.44444440000000002</v>
      </c>
      <c r="AM49" s="14">
        <v>0.23809520000000001</v>
      </c>
      <c r="AN49" s="14">
        <v>0.5</v>
      </c>
    </row>
    <row r="50" spans="1:40" s="1" customFormat="1" ht="45">
      <c r="A50" s="1" t="s">
        <v>157</v>
      </c>
      <c r="C50" s="1" t="s">
        <v>277</v>
      </c>
      <c r="G50" s="1" t="s">
        <v>278</v>
      </c>
      <c r="H50" s="13" t="s">
        <v>279</v>
      </c>
      <c r="I50" s="14">
        <v>0.40579710000000002</v>
      </c>
      <c r="J50" s="14">
        <v>0.5</v>
      </c>
      <c r="K50" s="14">
        <v>0.23809520000000001</v>
      </c>
      <c r="L50" s="14">
        <v>0.2916667</v>
      </c>
      <c r="M50" s="14">
        <v>0.4385965</v>
      </c>
      <c r="N50" s="14">
        <v>0.43333329999999998</v>
      </c>
      <c r="O50" s="14">
        <v>0.35069440000000002</v>
      </c>
      <c r="P50" s="14">
        <v>0.39215680000000003</v>
      </c>
      <c r="Q50" s="14">
        <v>0.3541667</v>
      </c>
      <c r="R50" s="14">
        <v>0.44444440000000002</v>
      </c>
      <c r="S50" s="14">
        <v>0.37333329999999998</v>
      </c>
      <c r="T50" s="14">
        <v>0.4791666</v>
      </c>
      <c r="U50" s="14">
        <v>0.38888889999999998</v>
      </c>
      <c r="V50" s="14">
        <v>0.36363630000000002</v>
      </c>
      <c r="W50" s="14">
        <v>0.41904760000000002</v>
      </c>
      <c r="X50" s="14">
        <v>0.46913579999999999</v>
      </c>
      <c r="Y50" s="14">
        <v>0.28571429999999998</v>
      </c>
      <c r="Z50" s="14">
        <v>0.3333333</v>
      </c>
      <c r="AA50" s="14">
        <v>0.46666659999999999</v>
      </c>
      <c r="AB50" s="14">
        <v>0.57142850000000001</v>
      </c>
      <c r="AC50" s="14">
        <v>0.3981481</v>
      </c>
      <c r="AD50" s="14">
        <v>0.52941170000000004</v>
      </c>
      <c r="AE50" s="14">
        <v>0.4</v>
      </c>
      <c r="AF50" s="14">
        <v>0.3125</v>
      </c>
      <c r="AG50" s="14">
        <v>0.4166666</v>
      </c>
      <c r="AH50" s="14">
        <v>0.45454539999999999</v>
      </c>
      <c r="AI50" s="14">
        <v>0.5</v>
      </c>
      <c r="AJ50" s="14">
        <v>0.29411759999999998</v>
      </c>
      <c r="AK50" s="14">
        <v>0.45454539999999999</v>
      </c>
      <c r="AL50" s="14">
        <v>0.42222219999999999</v>
      </c>
      <c r="AM50" s="14">
        <v>0.2142857</v>
      </c>
      <c r="AN50" s="14">
        <v>0.48484850000000002</v>
      </c>
    </row>
    <row r="51" spans="1:40" s="1" customFormat="1" ht="45">
      <c r="A51" s="1" t="s">
        <v>157</v>
      </c>
      <c r="C51" s="1" t="s">
        <v>280</v>
      </c>
      <c r="G51" s="1" t="s">
        <v>281</v>
      </c>
      <c r="H51" s="13" t="s">
        <v>282</v>
      </c>
      <c r="I51" s="14">
        <v>0.44927529999999999</v>
      </c>
      <c r="J51" s="14">
        <v>0.4393939</v>
      </c>
      <c r="K51" s="14">
        <v>0.1666667</v>
      </c>
      <c r="L51" s="14">
        <v>0.25</v>
      </c>
      <c r="M51" s="14">
        <v>0.25925930000000003</v>
      </c>
      <c r="N51" s="14">
        <v>0.3333333</v>
      </c>
      <c r="O51" s="14">
        <v>0.29787229999999998</v>
      </c>
      <c r="P51" s="14">
        <v>0.4375</v>
      </c>
      <c r="Q51" s="14">
        <v>0.31111109999999997</v>
      </c>
      <c r="R51" s="14">
        <v>0.1111111</v>
      </c>
      <c r="S51" s="14">
        <v>0.2266667</v>
      </c>
      <c r="T51" s="14">
        <v>0.3958333</v>
      </c>
      <c r="U51" s="14">
        <v>0.27777780000000002</v>
      </c>
      <c r="V51" s="14">
        <v>0.3939394</v>
      </c>
      <c r="W51" s="14">
        <v>0.2952381</v>
      </c>
      <c r="X51" s="14">
        <v>0.37037039999999999</v>
      </c>
      <c r="Y51" s="14">
        <v>0.3333333</v>
      </c>
      <c r="Z51" s="14">
        <v>0.25925930000000003</v>
      </c>
      <c r="AA51" s="14">
        <v>0.4035088</v>
      </c>
      <c r="AB51" s="14">
        <v>0.5</v>
      </c>
      <c r="AC51" s="14">
        <v>0.30630629999999998</v>
      </c>
      <c r="AD51" s="14">
        <v>0.50980389999999998</v>
      </c>
      <c r="AE51" s="14">
        <v>0.3333333</v>
      </c>
      <c r="AF51" s="14">
        <v>0.2708333</v>
      </c>
      <c r="AG51" s="14">
        <v>0.3333333</v>
      </c>
      <c r="AH51" s="14">
        <v>0.36363630000000002</v>
      </c>
      <c r="AI51" s="14">
        <v>0.40476190000000001</v>
      </c>
      <c r="AJ51" s="14">
        <v>0.25490190000000001</v>
      </c>
      <c r="AK51" s="14">
        <v>0.27272730000000001</v>
      </c>
      <c r="AL51" s="14">
        <v>0.4</v>
      </c>
      <c r="AM51" s="14">
        <v>0.19047620000000001</v>
      </c>
      <c r="AN51" s="14">
        <v>0.42424240000000002</v>
      </c>
    </row>
    <row r="52" spans="1:40" s="1" customFormat="1" ht="30">
      <c r="A52" s="1" t="s">
        <v>243</v>
      </c>
      <c r="F52" s="9" t="s">
        <v>283</v>
      </c>
      <c r="G52" s="9" t="s">
        <v>284</v>
      </c>
      <c r="H52" s="13" t="s">
        <v>285</v>
      </c>
      <c r="I52" s="14">
        <v>0.38407698273658752</v>
      </c>
      <c r="J52" s="14">
        <v>0.36444443464279175</v>
      </c>
      <c r="K52" s="14">
        <v>0.38172042369842529</v>
      </c>
      <c r="L52" s="14">
        <v>0.35492226481437683</v>
      </c>
      <c r="M52" s="14">
        <v>0.36775362491607666</v>
      </c>
      <c r="N52" s="14">
        <v>0.39109846949577332</v>
      </c>
      <c r="O52" s="14">
        <v>0.29965457320213318</v>
      </c>
      <c r="P52" s="14">
        <v>0.34924620389938354</v>
      </c>
      <c r="Q52" s="14">
        <v>0.375</v>
      </c>
      <c r="R52" s="14">
        <v>0.34329709410667419</v>
      </c>
      <c r="S52" s="14">
        <v>0.31701028347015381</v>
      </c>
      <c r="T52" s="14">
        <v>0.35755813121795654</v>
      </c>
      <c r="U52" s="14">
        <v>0.33423179388046265</v>
      </c>
      <c r="V52" s="14">
        <v>0.3361034095287323</v>
      </c>
      <c r="W52" s="14">
        <v>0.32725691795349121</v>
      </c>
      <c r="X52" s="14">
        <v>0.34288442134857178</v>
      </c>
      <c r="Y52" s="14">
        <v>0.28405016660690308</v>
      </c>
      <c r="Z52" s="14">
        <v>0.3928571343421936</v>
      </c>
      <c r="AA52" s="14">
        <v>0.43814432621002197</v>
      </c>
      <c r="AB52" s="14">
        <v>0.35743972659111023</v>
      </c>
      <c r="AC52" s="14">
        <v>0.30958437919616699</v>
      </c>
      <c r="AD52" s="14">
        <v>0.34420287609100342</v>
      </c>
      <c r="AE52" s="14">
        <v>0.31763619184494019</v>
      </c>
      <c r="AF52" s="14">
        <v>0.33154121041297913</v>
      </c>
      <c r="AG52" s="14">
        <v>0.41032606363296509</v>
      </c>
      <c r="AH52" s="14">
        <v>0.37648051977157593</v>
      </c>
      <c r="AI52" s="14">
        <v>0.34651598334312439</v>
      </c>
      <c r="AJ52" s="14">
        <v>0.3887399435043335</v>
      </c>
      <c r="AK52" s="14">
        <v>0.34786555171012878</v>
      </c>
      <c r="AL52" s="14">
        <v>0.37148046493530273</v>
      </c>
      <c r="AM52" s="14">
        <v>0.34856173396110535</v>
      </c>
      <c r="AN52" s="14">
        <v>0.32834330201148987</v>
      </c>
    </row>
    <row r="53" spans="1:40" s="33" customFormat="1" ht="15.75">
      <c r="A53" s="34" t="s">
        <v>286</v>
      </c>
      <c r="B53" s="34"/>
      <c r="C53" s="34"/>
      <c r="D53" s="34"/>
      <c r="E53" s="34"/>
      <c r="F53" s="34"/>
      <c r="G53" s="34" t="s">
        <v>287</v>
      </c>
      <c r="H53" s="35"/>
      <c r="I53" s="36">
        <f>AVERAGE(I54,I65,I74)</f>
        <v>0.58951602108919354</v>
      </c>
      <c r="J53" s="36">
        <f t="shared" ref="J53:AN53" si="9">AVERAGE(J54,J65,J74)</f>
        <v>0.57746267555508091</v>
      </c>
      <c r="K53" s="36">
        <f t="shared" si="9"/>
        <v>0.54137786889890027</v>
      </c>
      <c r="L53" s="36">
        <f t="shared" si="9"/>
        <v>0.55888803165382817</v>
      </c>
      <c r="M53" s="36">
        <f t="shared" si="9"/>
        <v>0.50669235345912511</v>
      </c>
      <c r="N53" s="36">
        <f t="shared" si="9"/>
        <v>0.48903520589258404</v>
      </c>
      <c r="O53" s="36">
        <f t="shared" si="9"/>
        <v>0.53030129817723159</v>
      </c>
      <c r="P53" s="36">
        <f t="shared" si="9"/>
        <v>0.51563910599615304</v>
      </c>
      <c r="Q53" s="36">
        <f t="shared" si="9"/>
        <v>0.6116967599117914</v>
      </c>
      <c r="R53" s="36">
        <f t="shared" si="9"/>
        <v>0.54276567719116209</v>
      </c>
      <c r="S53" s="36">
        <f t="shared" si="9"/>
        <v>0.53272467729161577</v>
      </c>
      <c r="T53" s="36">
        <f t="shared" si="9"/>
        <v>0.54617796494613213</v>
      </c>
      <c r="U53" s="36">
        <f t="shared" si="9"/>
        <v>0.49971875440260566</v>
      </c>
      <c r="V53" s="36">
        <f t="shared" si="9"/>
        <v>0.55162724787716333</v>
      </c>
      <c r="W53" s="36">
        <f t="shared" si="9"/>
        <v>0.55232394112218219</v>
      </c>
      <c r="X53" s="36">
        <f t="shared" si="9"/>
        <v>0.49861022837299779</v>
      </c>
      <c r="Y53" s="36">
        <f t="shared" si="9"/>
        <v>0.54436275955126023</v>
      </c>
      <c r="Z53" s="36">
        <f t="shared" si="9"/>
        <v>0.54604570399896835</v>
      </c>
      <c r="AA53" s="36">
        <f t="shared" si="9"/>
        <v>0.62486487188508777</v>
      </c>
      <c r="AB53" s="36">
        <f t="shared" si="9"/>
        <v>0.50409194282502068</v>
      </c>
      <c r="AC53" s="36">
        <f t="shared" si="9"/>
        <v>0.48699216533478634</v>
      </c>
      <c r="AD53" s="36">
        <f t="shared" si="9"/>
        <v>0.56333253685042062</v>
      </c>
      <c r="AE53" s="36">
        <f t="shared" si="9"/>
        <v>0.44804056804904935</v>
      </c>
      <c r="AF53" s="36">
        <f t="shared" si="9"/>
        <v>0.56578573290153089</v>
      </c>
      <c r="AG53" s="36">
        <f t="shared" si="9"/>
        <v>0.47598134434477485</v>
      </c>
      <c r="AH53" s="36">
        <f t="shared" si="9"/>
        <v>0.5276079432565477</v>
      </c>
      <c r="AI53" s="36">
        <f t="shared" si="9"/>
        <v>0.55170934895093704</v>
      </c>
      <c r="AJ53" s="36">
        <f t="shared" si="9"/>
        <v>0.42849022958075206</v>
      </c>
      <c r="AK53" s="36">
        <f t="shared" si="9"/>
        <v>0.5571828483347151</v>
      </c>
      <c r="AL53" s="36">
        <f t="shared" si="9"/>
        <v>0.39711131717720027</v>
      </c>
      <c r="AM53" s="36">
        <f t="shared" si="9"/>
        <v>0.63315402936409848</v>
      </c>
      <c r="AN53" s="36">
        <f t="shared" si="9"/>
        <v>0.53586228106028233</v>
      </c>
    </row>
    <row r="54" spans="1:40" s="33" customFormat="1" ht="15.75">
      <c r="A54" s="37" t="s">
        <v>35</v>
      </c>
      <c r="B54" s="37"/>
      <c r="C54" s="37"/>
      <c r="D54" s="37"/>
      <c r="E54" s="37"/>
      <c r="F54" s="37"/>
      <c r="G54" s="37" t="s">
        <v>288</v>
      </c>
      <c r="H54" s="38"/>
      <c r="I54" s="39">
        <f>AVERAGE(I55,I62)</f>
        <v>0.55864175361703228</v>
      </c>
      <c r="J54" s="39">
        <f t="shared" ref="J54:AN54" si="10">AVERAGE(J55,J62)</f>
        <v>0.5471984463900248</v>
      </c>
      <c r="K54" s="39">
        <f t="shared" si="10"/>
        <v>0.4978107819814046</v>
      </c>
      <c r="L54" s="39">
        <f t="shared" si="10"/>
        <v>0.5064641341807683</v>
      </c>
      <c r="M54" s="39">
        <f t="shared" si="10"/>
        <v>0.48209659811604821</v>
      </c>
      <c r="N54" s="39">
        <f t="shared" si="10"/>
        <v>0.48920830386460623</v>
      </c>
      <c r="O54" s="39">
        <f t="shared" si="10"/>
        <v>0.53362860338204698</v>
      </c>
      <c r="P54" s="39">
        <f t="shared" si="10"/>
        <v>0.51960967775853473</v>
      </c>
      <c r="Q54" s="39">
        <f t="shared" si="10"/>
        <v>0.57830874216620132</v>
      </c>
      <c r="R54" s="39">
        <f t="shared" si="10"/>
        <v>0.49000699397684733</v>
      </c>
      <c r="S54" s="39">
        <f t="shared" si="10"/>
        <v>0.48578721226374311</v>
      </c>
      <c r="T54" s="39">
        <f t="shared" si="10"/>
        <v>0.54664145945313769</v>
      </c>
      <c r="U54" s="39">
        <f t="shared" si="10"/>
        <v>0.49992008240693409</v>
      </c>
      <c r="V54" s="39">
        <f t="shared" si="10"/>
        <v>0.5250612252321879</v>
      </c>
      <c r="W54" s="39">
        <f t="shared" si="10"/>
        <v>0.53488412504119875</v>
      </c>
      <c r="X54" s="39">
        <f t="shared" si="10"/>
        <v>0.49719400926316581</v>
      </c>
      <c r="Y54" s="39">
        <f t="shared" si="10"/>
        <v>0.50157708234691611</v>
      </c>
      <c r="Z54" s="39">
        <f t="shared" si="10"/>
        <v>0.54984861825656894</v>
      </c>
      <c r="AA54" s="39">
        <f t="shared" si="10"/>
        <v>0.59107373891588844</v>
      </c>
      <c r="AB54" s="39">
        <f t="shared" si="10"/>
        <v>0.54316138880894982</v>
      </c>
      <c r="AC54" s="39">
        <f t="shared" si="10"/>
        <v>0.47746475268325805</v>
      </c>
      <c r="AD54" s="39">
        <f t="shared" si="10"/>
        <v>0.53000726288967126</v>
      </c>
      <c r="AE54" s="39">
        <f t="shared" si="10"/>
        <v>0.48420923797957099</v>
      </c>
      <c r="AF54" s="39">
        <f t="shared" si="10"/>
        <v>0.53208188224773401</v>
      </c>
      <c r="AG54" s="39">
        <f t="shared" si="10"/>
        <v>0.49885071576455431</v>
      </c>
      <c r="AH54" s="39">
        <f t="shared" si="10"/>
        <v>0.51693055557060241</v>
      </c>
      <c r="AI54" s="39">
        <f t="shared" si="10"/>
        <v>0.54404532837136588</v>
      </c>
      <c r="AJ54" s="39">
        <f t="shared" si="10"/>
        <v>0.47409922665265403</v>
      </c>
      <c r="AK54" s="39">
        <f t="shared" si="10"/>
        <v>0.50194295134480793</v>
      </c>
      <c r="AL54" s="39">
        <f t="shared" si="10"/>
        <v>0.45998507090250651</v>
      </c>
      <c r="AM54" s="39">
        <f t="shared" si="10"/>
        <v>0.59150169203249614</v>
      </c>
      <c r="AN54" s="39">
        <f t="shared" si="10"/>
        <v>0.56579495106074007</v>
      </c>
    </row>
    <row r="55" spans="1:40" s="33" customFormat="1" ht="15.75">
      <c r="A55" s="40" t="s">
        <v>289</v>
      </c>
      <c r="B55" s="40"/>
      <c r="C55" s="40"/>
      <c r="D55" s="40"/>
      <c r="E55" s="40"/>
      <c r="F55" s="40"/>
      <c r="G55" s="40" t="s">
        <v>290</v>
      </c>
      <c r="H55" s="41"/>
      <c r="I55" s="42">
        <f>AVERAGE(I56:I61)</f>
        <v>0.5469812540445963</v>
      </c>
      <c r="J55" s="42">
        <f>AVERAGE(J56:J61)</f>
        <v>0.52593177930806478</v>
      </c>
      <c r="K55" s="42">
        <f>AVERAGE(K56:K61)</f>
        <v>0.45620544875017804</v>
      </c>
      <c r="L55" s="42">
        <f>AVERAGE(L56:L61)</f>
        <v>0.51171300714060464</v>
      </c>
      <c r="M55" s="42">
        <f t="shared" ref="M55:AN55" si="11">AVERAGE(M56:M61)</f>
        <v>0.44401776255633035</v>
      </c>
      <c r="N55" s="42">
        <f t="shared" si="11"/>
        <v>0.46755614378840127</v>
      </c>
      <c r="O55" s="42">
        <f t="shared" si="11"/>
        <v>0.49300404039522805</v>
      </c>
      <c r="P55" s="42">
        <f t="shared" si="11"/>
        <v>0.48751549798456822</v>
      </c>
      <c r="Q55" s="42">
        <f t="shared" si="11"/>
        <v>0.56543247786115014</v>
      </c>
      <c r="R55" s="42">
        <f t="shared" si="11"/>
        <v>0.45752059723790489</v>
      </c>
      <c r="S55" s="42">
        <f t="shared" si="11"/>
        <v>0.46659471801694236</v>
      </c>
      <c r="T55" s="42">
        <f t="shared" si="11"/>
        <v>0.54447392664629624</v>
      </c>
      <c r="U55" s="42">
        <f t="shared" si="11"/>
        <v>0.46724120478350323</v>
      </c>
      <c r="V55" s="42">
        <f t="shared" si="11"/>
        <v>0.56871920173428847</v>
      </c>
      <c r="W55" s="42">
        <f t="shared" si="11"/>
        <v>0.49881167310829166</v>
      </c>
      <c r="X55" s="42">
        <f t="shared" si="11"/>
        <v>0.48499702091051738</v>
      </c>
      <c r="Y55" s="42">
        <f t="shared" si="11"/>
        <v>0.51012132899627682</v>
      </c>
      <c r="Z55" s="42">
        <f t="shared" si="11"/>
        <v>0.55571497737922659</v>
      </c>
      <c r="AA55" s="42">
        <f t="shared" si="11"/>
        <v>0.57751775531361904</v>
      </c>
      <c r="AB55" s="42">
        <f t="shared" si="11"/>
        <v>0.52839054535891217</v>
      </c>
      <c r="AC55" s="42">
        <f t="shared" si="11"/>
        <v>0.44914825536651609</v>
      </c>
      <c r="AD55" s="42">
        <f t="shared" si="11"/>
        <v>0.52564442234992981</v>
      </c>
      <c r="AE55" s="42">
        <f t="shared" si="11"/>
        <v>0.46281997234090166</v>
      </c>
      <c r="AF55" s="42">
        <f t="shared" si="11"/>
        <v>0.50614359034309386</v>
      </c>
      <c r="AG55" s="42">
        <f t="shared" si="11"/>
        <v>0.45315782255236309</v>
      </c>
      <c r="AH55" s="42">
        <f t="shared" si="11"/>
        <v>0.51062881857376097</v>
      </c>
      <c r="AI55" s="42">
        <f t="shared" si="11"/>
        <v>0.53041673324267069</v>
      </c>
      <c r="AJ55" s="42">
        <f t="shared" si="11"/>
        <v>0.44878424952875773</v>
      </c>
      <c r="AK55" s="42">
        <f t="shared" si="11"/>
        <v>0.49067498744608562</v>
      </c>
      <c r="AL55" s="42">
        <f t="shared" si="11"/>
        <v>0.44831561941693621</v>
      </c>
      <c r="AM55" s="42">
        <f t="shared" si="11"/>
        <v>0.58918580586293534</v>
      </c>
      <c r="AN55" s="42">
        <f t="shared" si="11"/>
        <v>0.55347686580556232</v>
      </c>
    </row>
    <row r="56" spans="1:40" s="1" customFormat="1" ht="30">
      <c r="A56" s="1" t="s">
        <v>157</v>
      </c>
      <c r="B56" s="1" t="s">
        <v>291</v>
      </c>
      <c r="D56" s="1" t="s">
        <v>292</v>
      </c>
      <c r="G56" s="1" t="s">
        <v>293</v>
      </c>
      <c r="H56" s="13" t="s">
        <v>294</v>
      </c>
      <c r="I56" s="14">
        <v>0.55555549999999998</v>
      </c>
      <c r="J56" s="14">
        <v>0.60476189999999996</v>
      </c>
      <c r="K56" s="14">
        <v>0.51282050000000001</v>
      </c>
      <c r="L56" s="14">
        <v>0.50980389999999998</v>
      </c>
      <c r="M56" s="14">
        <v>0.4385965</v>
      </c>
      <c r="N56" s="14">
        <v>0.4166667</v>
      </c>
      <c r="O56" s="14">
        <v>0.56380209999999997</v>
      </c>
      <c r="P56" s="14">
        <v>0.5</v>
      </c>
      <c r="Q56" s="14">
        <v>0.54545449999999995</v>
      </c>
      <c r="R56" s="14">
        <v>0.51515149999999998</v>
      </c>
      <c r="S56" s="14">
        <v>0.50980389999999998</v>
      </c>
      <c r="T56" s="14">
        <v>0.51333329999999999</v>
      </c>
      <c r="U56" s="14">
        <v>0.5625</v>
      </c>
      <c r="V56" s="14">
        <v>0.4942529</v>
      </c>
      <c r="W56" s="14">
        <v>0.59562839999999995</v>
      </c>
      <c r="X56" s="14">
        <v>0.47863250000000002</v>
      </c>
      <c r="Y56" s="14">
        <v>0.49019600000000002</v>
      </c>
      <c r="Z56" s="14">
        <v>0.61403509999999994</v>
      </c>
      <c r="AA56" s="14">
        <v>0.61290319999999998</v>
      </c>
      <c r="AB56" s="14">
        <v>0.4210526</v>
      </c>
      <c r="AC56" s="14">
        <v>0.45355190000000001</v>
      </c>
      <c r="AD56" s="14">
        <v>0.48717949999999999</v>
      </c>
      <c r="AE56" s="14">
        <v>0.45714280000000002</v>
      </c>
      <c r="AF56" s="14">
        <v>0.53508770000000005</v>
      </c>
      <c r="AG56" s="14">
        <v>0.46153840000000002</v>
      </c>
      <c r="AH56" s="14">
        <v>0.48989899999999997</v>
      </c>
      <c r="AI56" s="14">
        <v>0.53153150000000005</v>
      </c>
      <c r="AJ56" s="14">
        <v>0.36274509999999999</v>
      </c>
      <c r="AK56" s="14">
        <v>0.47222219999999998</v>
      </c>
      <c r="AL56" s="14">
        <v>0.375</v>
      </c>
      <c r="AM56" s="14">
        <v>0.59259249999999997</v>
      </c>
      <c r="AN56" s="14">
        <v>0.51515149999999998</v>
      </c>
    </row>
    <row r="57" spans="1:40" s="1" customFormat="1" ht="45">
      <c r="A57" s="1" t="s">
        <v>157</v>
      </c>
      <c r="B57" s="1" t="s">
        <v>295</v>
      </c>
      <c r="D57" s="1" t="s">
        <v>296</v>
      </c>
      <c r="G57" s="1" t="s">
        <v>297</v>
      </c>
      <c r="H57" s="9" t="s">
        <v>298</v>
      </c>
      <c r="I57" s="14">
        <v>0.66081869999999998</v>
      </c>
      <c r="J57" s="14">
        <v>0.60386470000000003</v>
      </c>
      <c r="K57" s="14">
        <v>0.48717949999999999</v>
      </c>
      <c r="L57" s="14">
        <v>0.60784309999999997</v>
      </c>
      <c r="M57" s="14">
        <v>0.52631570000000005</v>
      </c>
      <c r="N57" s="14">
        <v>0.52083330000000005</v>
      </c>
      <c r="O57" s="14">
        <v>0.56939039999999996</v>
      </c>
      <c r="P57" s="14">
        <v>0.56666669999999997</v>
      </c>
      <c r="Q57" s="14">
        <v>0.6666666</v>
      </c>
      <c r="R57" s="14">
        <v>0.57575759999999998</v>
      </c>
      <c r="S57" s="14">
        <v>0.54285709999999998</v>
      </c>
      <c r="T57" s="14">
        <v>0.57333330000000005</v>
      </c>
      <c r="U57" s="14">
        <v>0.52083330000000005</v>
      </c>
      <c r="V57" s="14">
        <v>0.58620689999999998</v>
      </c>
      <c r="W57" s="14">
        <v>0.60704610000000003</v>
      </c>
      <c r="X57" s="14">
        <v>0.57264950000000003</v>
      </c>
      <c r="Y57" s="14">
        <v>0.59803919999999999</v>
      </c>
      <c r="Z57" s="14">
        <v>0.5964912</v>
      </c>
      <c r="AA57" s="14">
        <v>0.70370370000000004</v>
      </c>
      <c r="AB57" s="14">
        <v>0.61403509999999994</v>
      </c>
      <c r="AC57" s="14">
        <v>0.53225800000000001</v>
      </c>
      <c r="AD57" s="14">
        <v>0.52991449999999996</v>
      </c>
      <c r="AE57" s="14">
        <v>0.54285709999999998</v>
      </c>
      <c r="AF57" s="14">
        <v>0.61538459999999995</v>
      </c>
      <c r="AG57" s="14">
        <v>0.51282050000000001</v>
      </c>
      <c r="AH57" s="14">
        <v>0.55050500000000002</v>
      </c>
      <c r="AI57" s="14">
        <v>0.5526316</v>
      </c>
      <c r="AJ57" s="14">
        <v>0.40404040000000002</v>
      </c>
      <c r="AK57" s="14">
        <v>0.52777770000000002</v>
      </c>
      <c r="AL57" s="14">
        <v>0.5</v>
      </c>
      <c r="AM57" s="14">
        <v>0.61111110000000002</v>
      </c>
      <c r="AN57" s="14">
        <v>0.62121210000000004</v>
      </c>
    </row>
    <row r="58" spans="1:40" s="1" customFormat="1" ht="60">
      <c r="A58" s="1" t="s">
        <v>157</v>
      </c>
      <c r="C58" s="1" t="s">
        <v>299</v>
      </c>
      <c r="G58" s="1" t="s">
        <v>300</v>
      </c>
      <c r="H58" s="9" t="s">
        <v>301</v>
      </c>
      <c r="I58" s="14">
        <v>0.34782610000000003</v>
      </c>
      <c r="J58" s="14">
        <v>0.28787879999999999</v>
      </c>
      <c r="K58" s="14">
        <v>0.19047620000000001</v>
      </c>
      <c r="L58" s="14">
        <v>0.4583333</v>
      </c>
      <c r="M58" s="14">
        <v>0.2105263</v>
      </c>
      <c r="N58" s="14">
        <v>0.3</v>
      </c>
      <c r="O58" s="14">
        <v>0.25429550000000001</v>
      </c>
      <c r="P58" s="14">
        <v>0.19607840000000001</v>
      </c>
      <c r="Q58" s="14">
        <v>0.3958333</v>
      </c>
      <c r="R58" s="14">
        <v>0.1111111</v>
      </c>
      <c r="S58" s="14">
        <v>0.24</v>
      </c>
      <c r="T58" s="14">
        <v>0.375</v>
      </c>
      <c r="U58" s="14">
        <v>0.1666667</v>
      </c>
      <c r="V58" s="14">
        <v>0.44444440000000002</v>
      </c>
      <c r="W58" s="14">
        <v>0.21212120000000001</v>
      </c>
      <c r="X58" s="14">
        <v>0.2820513</v>
      </c>
      <c r="Y58" s="14">
        <v>0.28571429999999998</v>
      </c>
      <c r="Z58" s="14">
        <v>0.375</v>
      </c>
      <c r="AA58" s="14">
        <v>0.35</v>
      </c>
      <c r="AB58" s="14">
        <v>0.42857139999999999</v>
      </c>
      <c r="AC58" s="14">
        <v>0.18518519999999999</v>
      </c>
      <c r="AD58" s="14">
        <v>0.4166667</v>
      </c>
      <c r="AE58" s="14">
        <v>0.23809520000000001</v>
      </c>
      <c r="AF58" s="14">
        <v>0.2708333</v>
      </c>
      <c r="AG58" s="14">
        <v>0.2083333</v>
      </c>
      <c r="AH58" s="14">
        <v>0.3015873</v>
      </c>
      <c r="AI58" s="14">
        <v>0.41025640000000002</v>
      </c>
      <c r="AJ58" s="14">
        <v>0.35294120000000001</v>
      </c>
      <c r="AK58" s="14">
        <v>0.30303029999999997</v>
      </c>
      <c r="AL58" s="14">
        <v>0.24444440000000001</v>
      </c>
      <c r="AM58" s="14">
        <v>0.48717949999999999</v>
      </c>
      <c r="AN58" s="14">
        <v>0.44444440000000002</v>
      </c>
    </row>
    <row r="59" spans="1:40" s="1" customFormat="1" ht="45">
      <c r="A59" s="1" t="s">
        <v>157</v>
      </c>
      <c r="C59" s="1" t="s">
        <v>302</v>
      </c>
      <c r="G59" s="1" t="s">
        <v>303</v>
      </c>
      <c r="H59" s="13" t="s">
        <v>304</v>
      </c>
      <c r="I59" s="14">
        <v>0.49275360000000001</v>
      </c>
      <c r="J59" s="14">
        <v>0.45454549999999999</v>
      </c>
      <c r="K59" s="14">
        <v>0.3333333</v>
      </c>
      <c r="L59" s="14">
        <v>0.25</v>
      </c>
      <c r="M59" s="14">
        <v>0.2982456</v>
      </c>
      <c r="N59" s="14">
        <v>0.44444440000000002</v>
      </c>
      <c r="O59" s="14">
        <v>0.3333333</v>
      </c>
      <c r="P59" s="14">
        <v>0.4509804</v>
      </c>
      <c r="Q59" s="14">
        <v>0.6</v>
      </c>
      <c r="R59" s="14">
        <v>0.3333333</v>
      </c>
      <c r="S59" s="14">
        <v>0.4</v>
      </c>
      <c r="T59" s="14">
        <v>0.64583330000000005</v>
      </c>
      <c r="U59" s="14">
        <v>0.38095240000000002</v>
      </c>
      <c r="V59" s="14">
        <v>0.69696970000000003</v>
      </c>
      <c r="W59" s="14">
        <v>0.37254900000000002</v>
      </c>
      <c r="X59" s="14">
        <v>0.43209880000000001</v>
      </c>
      <c r="Y59" s="14">
        <v>0.52380959999999999</v>
      </c>
      <c r="Z59" s="14">
        <v>0.57142859999999995</v>
      </c>
      <c r="AA59" s="14">
        <v>0.55000000000000004</v>
      </c>
      <c r="AB59" s="14">
        <v>0.5</v>
      </c>
      <c r="AC59" s="14">
        <v>0.34259260000000002</v>
      </c>
      <c r="AD59" s="14">
        <v>0.52941179999999999</v>
      </c>
      <c r="AE59" s="14">
        <v>0.42857139999999999</v>
      </c>
      <c r="AF59" s="14">
        <v>0.4375</v>
      </c>
      <c r="AG59" s="14">
        <v>0.28571429999999998</v>
      </c>
      <c r="AH59" s="14">
        <v>0.5</v>
      </c>
      <c r="AI59" s="14">
        <v>0.47619050000000002</v>
      </c>
      <c r="AJ59" s="14">
        <v>0.37254900000000002</v>
      </c>
      <c r="AK59" s="14">
        <v>0.42424240000000002</v>
      </c>
      <c r="AL59" s="14">
        <v>0.4</v>
      </c>
      <c r="AM59" s="14">
        <v>0.59523809999999999</v>
      </c>
      <c r="AN59" s="14">
        <v>0.55555560000000004</v>
      </c>
    </row>
    <row r="60" spans="1:40" s="1" customFormat="1" ht="30">
      <c r="A60" s="1" t="s">
        <v>243</v>
      </c>
      <c r="F60" s="1" t="s">
        <v>305</v>
      </c>
      <c r="G60" s="1" t="s">
        <v>306</v>
      </c>
      <c r="H60" s="13" t="s">
        <v>307</v>
      </c>
      <c r="I60" s="14">
        <v>0.635123610496521</v>
      </c>
      <c r="J60" s="14">
        <v>0.61904758214950562</v>
      </c>
      <c r="K60" s="14">
        <v>0.62467861175537109</v>
      </c>
      <c r="L60" s="14">
        <v>0.63703703880310059</v>
      </c>
      <c r="M60" s="14">
        <v>0.5923076868057251</v>
      </c>
      <c r="N60" s="14">
        <v>0.57471263408660889</v>
      </c>
      <c r="O60" s="14">
        <v>0.62565439939498901</v>
      </c>
      <c r="P60" s="14">
        <v>0.62348872423171997</v>
      </c>
      <c r="Q60" s="14">
        <v>0.60294115543365479</v>
      </c>
      <c r="R60" s="14">
        <v>0.61350208520889282</v>
      </c>
      <c r="S60" s="14">
        <v>0.56177777051925659</v>
      </c>
      <c r="T60" s="14">
        <v>0.59644192457199097</v>
      </c>
      <c r="U60" s="14">
        <v>0.58653843402862549</v>
      </c>
      <c r="V60" s="14">
        <v>0.60302305221557617</v>
      </c>
      <c r="W60" s="14">
        <v>0.61254292726516724</v>
      </c>
      <c r="X60" s="14">
        <v>0.56790119409561157</v>
      </c>
      <c r="Y60" s="14">
        <v>0.59803920984268188</v>
      </c>
      <c r="Z60" s="14">
        <v>0.59983497858047485</v>
      </c>
      <c r="AA60" s="14">
        <v>0.63292175531387329</v>
      </c>
      <c r="AB60" s="14">
        <v>0.60686010122299194</v>
      </c>
      <c r="AC60" s="14">
        <v>0.59042984247207642</v>
      </c>
      <c r="AD60" s="14">
        <v>0.60463190078735352</v>
      </c>
      <c r="AE60" s="14">
        <v>0.55057168006896973</v>
      </c>
      <c r="AF60" s="14">
        <v>0.59967315196990967</v>
      </c>
      <c r="AG60" s="14">
        <v>0.64128595590591431</v>
      </c>
      <c r="AH60" s="14">
        <v>0.61140346527099609</v>
      </c>
      <c r="AI60" s="14">
        <v>0.61558437347412109</v>
      </c>
      <c r="AJ60" s="14">
        <v>0.61124497652053833</v>
      </c>
      <c r="AK60" s="14">
        <v>0.62001693248748779</v>
      </c>
      <c r="AL60" s="14">
        <v>0.59553349018096924</v>
      </c>
      <c r="AM60" s="14">
        <v>0.63463199138641357</v>
      </c>
      <c r="AN60" s="14">
        <v>0.59636062383651733</v>
      </c>
    </row>
    <row r="61" spans="1:40" s="1" customFormat="1" ht="45">
      <c r="A61" s="1" t="s">
        <v>243</v>
      </c>
      <c r="F61" s="1" t="s">
        <v>308</v>
      </c>
      <c r="G61" s="1" t="s">
        <v>309</v>
      </c>
      <c r="H61" s="13" t="s">
        <v>310</v>
      </c>
      <c r="I61" s="14">
        <v>0.58981001377105713</v>
      </c>
      <c r="J61" s="14">
        <v>0.58549219369888306</v>
      </c>
      <c r="K61" s="14">
        <v>0.58874458074569702</v>
      </c>
      <c r="L61" s="14">
        <v>0.60726070404052734</v>
      </c>
      <c r="M61" s="14">
        <v>0.59811478853225708</v>
      </c>
      <c r="N61" s="14">
        <v>0.54867982864379883</v>
      </c>
      <c r="O61" s="14">
        <v>0.61154854297637939</v>
      </c>
      <c r="P61" s="14">
        <v>0.5878787636756897</v>
      </c>
      <c r="Q61" s="14">
        <v>0.58169931173324585</v>
      </c>
      <c r="R61" s="14">
        <v>0.59626799821853638</v>
      </c>
      <c r="S61" s="14">
        <v>0.54512953758239746</v>
      </c>
      <c r="T61" s="14">
        <v>0.56290173530578613</v>
      </c>
      <c r="U61" s="14">
        <v>0.5859563946723938</v>
      </c>
      <c r="V61" s="14">
        <v>0.58741825819015503</v>
      </c>
      <c r="W61" s="14">
        <v>0.59298241138458252</v>
      </c>
      <c r="X61" s="14">
        <v>0.57664883136749268</v>
      </c>
      <c r="Y61" s="14">
        <v>0.56492966413497925</v>
      </c>
      <c r="Z61" s="14">
        <v>0.57749998569488525</v>
      </c>
      <c r="AA61" s="14">
        <v>0.61557787656784058</v>
      </c>
      <c r="AB61" s="14">
        <v>0.59982407093048096</v>
      </c>
      <c r="AC61" s="14">
        <v>0.59087198972702026</v>
      </c>
      <c r="AD61" s="14">
        <v>0.58606213331222534</v>
      </c>
      <c r="AE61" s="14">
        <v>0.55968165397644043</v>
      </c>
      <c r="AF61" s="14">
        <v>0.57838279008865356</v>
      </c>
      <c r="AG61" s="14">
        <v>0.60925447940826416</v>
      </c>
      <c r="AH61" s="14">
        <v>0.61037814617156982</v>
      </c>
      <c r="AI61" s="14">
        <v>0.59630602598190308</v>
      </c>
      <c r="AJ61" s="14">
        <v>0.58918482065200806</v>
      </c>
      <c r="AK61" s="14">
        <v>0.59676039218902588</v>
      </c>
      <c r="AL61" s="14">
        <v>0.57491582632064819</v>
      </c>
      <c r="AM61" s="14">
        <v>0.61436164379119873</v>
      </c>
      <c r="AN61" s="14">
        <v>0.58813697099685669</v>
      </c>
    </row>
    <row r="62" spans="1:40" s="33" customFormat="1" ht="15.75">
      <c r="A62" s="40" t="s">
        <v>311</v>
      </c>
      <c r="B62" s="40"/>
      <c r="C62" s="40"/>
      <c r="D62" s="40"/>
      <c r="E62" s="40"/>
      <c r="F62" s="40"/>
      <c r="G62" s="40" t="s">
        <v>290</v>
      </c>
      <c r="H62" s="41"/>
      <c r="I62" s="42">
        <f>AVERAGE(I63:I64)</f>
        <v>0.57030225318946837</v>
      </c>
      <c r="J62" s="42">
        <f>AVERAGE(J63:J64)</f>
        <v>0.56846511347198492</v>
      </c>
      <c r="K62" s="42">
        <f t="shared" ref="K62:AN62" si="12">AVERAGE(K63:K64)</f>
        <v>0.53941611521263122</v>
      </c>
      <c r="L62" s="42">
        <f t="shared" si="12"/>
        <v>0.50121526122093196</v>
      </c>
      <c r="M62" s="42">
        <f t="shared" si="12"/>
        <v>0.52017543367576602</v>
      </c>
      <c r="N62" s="42">
        <f t="shared" si="12"/>
        <v>0.51086046394081119</v>
      </c>
      <c r="O62" s="42">
        <f t="shared" si="12"/>
        <v>0.57425316636886592</v>
      </c>
      <c r="P62" s="42">
        <f t="shared" si="12"/>
        <v>0.55170385753250129</v>
      </c>
      <c r="Q62" s="42">
        <f t="shared" si="12"/>
        <v>0.59118500647125249</v>
      </c>
      <c r="R62" s="42">
        <f t="shared" si="12"/>
        <v>0.52249339071578982</v>
      </c>
      <c r="S62" s="42">
        <f t="shared" si="12"/>
        <v>0.5049797065105438</v>
      </c>
      <c r="T62" s="42">
        <f t="shared" si="12"/>
        <v>0.54880899225997926</v>
      </c>
      <c r="U62" s="42">
        <f t="shared" si="12"/>
        <v>0.532598960030365</v>
      </c>
      <c r="V62" s="42">
        <f t="shared" si="12"/>
        <v>0.48140324873008727</v>
      </c>
      <c r="W62" s="42">
        <f t="shared" si="12"/>
        <v>0.57095657697410584</v>
      </c>
      <c r="X62" s="42">
        <f t="shared" si="12"/>
        <v>0.50939099761581419</v>
      </c>
      <c r="Y62" s="42">
        <f t="shared" si="12"/>
        <v>0.49303283569755552</v>
      </c>
      <c r="Z62" s="42">
        <f t="shared" si="12"/>
        <v>0.54398225913391118</v>
      </c>
      <c r="AA62" s="42">
        <f t="shared" si="12"/>
        <v>0.60462972251815794</v>
      </c>
      <c r="AB62" s="42">
        <f t="shared" si="12"/>
        <v>0.55793223225898747</v>
      </c>
      <c r="AC62" s="42">
        <f t="shared" si="12"/>
        <v>0.50578124999999996</v>
      </c>
      <c r="AD62" s="42">
        <f t="shared" si="12"/>
        <v>0.53437010342941282</v>
      </c>
      <c r="AE62" s="42">
        <f t="shared" si="12"/>
        <v>0.50559850361824032</v>
      </c>
      <c r="AF62" s="42">
        <f t="shared" si="12"/>
        <v>0.55802017415237426</v>
      </c>
      <c r="AG62" s="42">
        <f t="shared" si="12"/>
        <v>0.54454360897674559</v>
      </c>
      <c r="AH62" s="42">
        <f t="shared" si="12"/>
        <v>0.52323229256744386</v>
      </c>
      <c r="AI62" s="42">
        <f t="shared" si="12"/>
        <v>0.55767392350006106</v>
      </c>
      <c r="AJ62" s="42">
        <f t="shared" si="12"/>
        <v>0.49941420377655033</v>
      </c>
      <c r="AK62" s="42">
        <f t="shared" si="12"/>
        <v>0.51321091524353024</v>
      </c>
      <c r="AL62" s="42">
        <f t="shared" si="12"/>
        <v>0.47165452238807681</v>
      </c>
      <c r="AM62" s="42">
        <f t="shared" si="12"/>
        <v>0.59381757820205694</v>
      </c>
      <c r="AN62" s="42">
        <f t="shared" si="12"/>
        <v>0.57811303631591793</v>
      </c>
    </row>
    <row r="63" spans="1:40" s="1" customFormat="1" ht="45">
      <c r="A63" s="1" t="s">
        <v>157</v>
      </c>
      <c r="B63" s="1" t="s">
        <v>312</v>
      </c>
      <c r="C63" s="1" t="s">
        <v>313</v>
      </c>
      <c r="D63" s="1" t="s">
        <v>314</v>
      </c>
      <c r="G63" s="1" t="s">
        <v>315</v>
      </c>
      <c r="H63" s="13" t="s">
        <v>316</v>
      </c>
      <c r="I63" s="14">
        <v>0.54583329999999997</v>
      </c>
      <c r="J63" s="14">
        <v>0.5289855</v>
      </c>
      <c r="K63" s="14">
        <v>0.45454539999999999</v>
      </c>
      <c r="L63" s="14">
        <v>0.4</v>
      </c>
      <c r="M63" s="14">
        <v>0.4385965</v>
      </c>
      <c r="N63" s="14">
        <v>0.44444440000000002</v>
      </c>
      <c r="O63" s="14">
        <v>0.51085930000000002</v>
      </c>
      <c r="P63" s="14">
        <v>0.48226950000000002</v>
      </c>
      <c r="Q63" s="14">
        <v>0.56790119999999999</v>
      </c>
      <c r="R63" s="14">
        <v>0.42857139999999999</v>
      </c>
      <c r="S63" s="14">
        <v>0.40555550000000001</v>
      </c>
      <c r="T63" s="14">
        <v>0.48484850000000002</v>
      </c>
      <c r="U63" s="14">
        <v>0.46376810000000002</v>
      </c>
      <c r="V63" s="14">
        <v>0.38333329999999999</v>
      </c>
      <c r="W63" s="14">
        <v>0.54008440000000002</v>
      </c>
      <c r="X63" s="14">
        <v>0.45128200000000002</v>
      </c>
      <c r="Y63" s="14">
        <v>0.3821138</v>
      </c>
      <c r="Z63" s="14">
        <v>0.51190469999999999</v>
      </c>
      <c r="AA63" s="14">
        <v>0.59349589999999997</v>
      </c>
      <c r="AB63" s="14">
        <v>0.50980389999999998</v>
      </c>
      <c r="AC63" s="14">
        <v>0.41</v>
      </c>
      <c r="AD63" s="14">
        <v>0.47953220000000002</v>
      </c>
      <c r="AE63" s="14">
        <v>0.43137249999999999</v>
      </c>
      <c r="AF63" s="14">
        <v>0.51515149999999998</v>
      </c>
      <c r="AG63" s="14">
        <v>0.45714280000000002</v>
      </c>
      <c r="AH63" s="14">
        <v>0.42424240000000002</v>
      </c>
      <c r="AI63" s="14">
        <v>0.490566</v>
      </c>
      <c r="AJ63" s="14">
        <v>0.39743590000000001</v>
      </c>
      <c r="AK63" s="14">
        <v>0.42028979999999999</v>
      </c>
      <c r="AL63" s="14">
        <v>0.36309520000000001</v>
      </c>
      <c r="AM63" s="14">
        <v>0.5729166</v>
      </c>
      <c r="AN63" s="14">
        <v>0.55882350000000003</v>
      </c>
    </row>
    <row r="64" spans="1:40" s="1" customFormat="1" ht="45">
      <c r="A64" s="1" t="s">
        <v>243</v>
      </c>
      <c r="F64" s="9" t="s">
        <v>317</v>
      </c>
      <c r="G64" s="9" t="s">
        <v>318</v>
      </c>
      <c r="H64" s="13" t="s">
        <v>319</v>
      </c>
      <c r="I64" s="14">
        <v>0.59477120637893677</v>
      </c>
      <c r="J64" s="14">
        <v>0.60794472694396973</v>
      </c>
      <c r="K64" s="14">
        <v>0.62428683042526245</v>
      </c>
      <c r="L64" s="14">
        <v>0.60243052244186401</v>
      </c>
      <c r="M64" s="14">
        <v>0.60175436735153198</v>
      </c>
      <c r="N64" s="14">
        <v>0.57727652788162231</v>
      </c>
      <c r="O64" s="14">
        <v>0.63764703273773193</v>
      </c>
      <c r="P64" s="14">
        <v>0.62113821506500244</v>
      </c>
      <c r="Q64" s="14">
        <v>0.61446881294250488</v>
      </c>
      <c r="R64" s="14">
        <v>0.61641538143157959</v>
      </c>
      <c r="S64" s="14">
        <v>0.60440391302108765</v>
      </c>
      <c r="T64" s="14">
        <v>0.6127694845199585</v>
      </c>
      <c r="U64" s="14">
        <v>0.60142982006072998</v>
      </c>
      <c r="V64" s="14">
        <v>0.57947319746017456</v>
      </c>
      <c r="W64" s="14">
        <v>0.60182875394821167</v>
      </c>
      <c r="X64" s="14">
        <v>0.56749999523162842</v>
      </c>
      <c r="Y64" s="14">
        <v>0.60395187139511108</v>
      </c>
      <c r="Z64" s="14">
        <v>0.57605981826782227</v>
      </c>
      <c r="AA64" s="14">
        <v>0.61576354503631592</v>
      </c>
      <c r="AB64" s="14">
        <v>0.60606056451797485</v>
      </c>
      <c r="AC64" s="14">
        <v>0.6015625</v>
      </c>
      <c r="AD64" s="14">
        <v>0.58920800685882568</v>
      </c>
      <c r="AE64" s="14">
        <v>0.57982450723648071</v>
      </c>
      <c r="AF64" s="14">
        <v>0.60088884830474854</v>
      </c>
      <c r="AG64" s="14">
        <v>0.63194441795349121</v>
      </c>
      <c r="AH64" s="14">
        <v>0.6222221851348877</v>
      </c>
      <c r="AI64" s="14">
        <v>0.62478184700012207</v>
      </c>
      <c r="AJ64" s="14">
        <v>0.60139250755310059</v>
      </c>
      <c r="AK64" s="14">
        <v>0.60613203048706055</v>
      </c>
      <c r="AL64" s="14">
        <v>0.58021384477615356</v>
      </c>
      <c r="AM64" s="14">
        <v>0.61471855640411377</v>
      </c>
      <c r="AN64" s="14">
        <v>0.59740257263183594</v>
      </c>
    </row>
    <row r="65" spans="1:40" s="33" customFormat="1" ht="15.75">
      <c r="A65" s="37" t="s">
        <v>36</v>
      </c>
      <c r="B65" s="37"/>
      <c r="C65" s="37"/>
      <c r="D65" s="37"/>
      <c r="E65" s="37"/>
      <c r="F65" s="37"/>
      <c r="G65" s="37" t="s">
        <v>320</v>
      </c>
      <c r="H65" s="38"/>
      <c r="I65" s="39">
        <f>AVERAGE(AVERAGE(I66:I69),AVERAGE(I70:I71),AVERAGE(I72:I73))</f>
        <v>0.67240630965054837</v>
      </c>
      <c r="J65" s="39">
        <f t="shared" ref="J65:AN65" si="13">AVERAGE(AVERAGE(J66:J69),AVERAGE(J70:J71),AVERAGE(J72:J73))</f>
        <v>0.59847198027521775</v>
      </c>
      <c r="K65" s="39">
        <f t="shared" si="13"/>
        <v>0.55062077471529636</v>
      </c>
      <c r="L65" s="39">
        <f t="shared" si="13"/>
        <v>0.64242221078071593</v>
      </c>
      <c r="M65" s="39">
        <f t="shared" si="13"/>
        <v>0.48534891226132709</v>
      </c>
      <c r="N65" s="39">
        <f t="shared" si="13"/>
        <v>0.50542711381314598</v>
      </c>
      <c r="O65" s="39">
        <f t="shared" si="13"/>
        <v>0.55931924114964804</v>
      </c>
      <c r="P65" s="39">
        <f t="shared" si="13"/>
        <v>0.55579874022992448</v>
      </c>
      <c r="Q65" s="39">
        <f t="shared" si="13"/>
        <v>0.66306663756917317</v>
      </c>
      <c r="R65" s="39">
        <f t="shared" si="13"/>
        <v>0.61339828759663895</v>
      </c>
      <c r="S65" s="39">
        <f t="shared" si="13"/>
        <v>0.61440461961110426</v>
      </c>
      <c r="T65" s="39">
        <f t="shared" si="13"/>
        <v>0.58116013538525901</v>
      </c>
      <c r="U65" s="39">
        <f t="shared" si="13"/>
        <v>0.43537748080088301</v>
      </c>
      <c r="V65" s="39">
        <f t="shared" si="13"/>
        <v>0.64835506839930213</v>
      </c>
      <c r="W65" s="39">
        <f t="shared" si="13"/>
        <v>0.56490884832534782</v>
      </c>
      <c r="X65" s="39">
        <f t="shared" si="13"/>
        <v>0.5398081758558273</v>
      </c>
      <c r="Y65" s="39">
        <f t="shared" si="13"/>
        <v>0.6220659463068644</v>
      </c>
      <c r="Z65" s="39">
        <f t="shared" si="13"/>
        <v>0.49071014374033606</v>
      </c>
      <c r="AA65" s="39">
        <f t="shared" si="13"/>
        <v>0.66951517673937477</v>
      </c>
      <c r="AB65" s="39">
        <f t="shared" si="13"/>
        <v>0.48774193966611223</v>
      </c>
      <c r="AC65" s="39">
        <f t="shared" si="13"/>
        <v>0.55990064332110079</v>
      </c>
      <c r="AD65" s="39">
        <f t="shared" si="13"/>
        <v>0.64467939766159066</v>
      </c>
      <c r="AE65" s="39">
        <f t="shared" si="13"/>
        <v>0.39095821616757709</v>
      </c>
      <c r="AF65" s="39">
        <f t="shared" si="13"/>
        <v>0.55624961645685833</v>
      </c>
      <c r="AG65" s="39">
        <f t="shared" si="13"/>
        <v>0.49515396726977029</v>
      </c>
      <c r="AH65" s="39">
        <f t="shared" si="13"/>
        <v>0.59019267419904076</v>
      </c>
      <c r="AI65" s="39">
        <f t="shared" si="13"/>
        <v>0.52719701848144529</v>
      </c>
      <c r="AJ65" s="39">
        <f t="shared" si="13"/>
        <v>0.44006221208960211</v>
      </c>
      <c r="AK65" s="39">
        <f t="shared" si="13"/>
        <v>0.66477469365933739</v>
      </c>
      <c r="AL65" s="39">
        <f t="shared" si="13"/>
        <v>0.33324288062909441</v>
      </c>
      <c r="AM65" s="39">
        <f t="shared" si="13"/>
        <v>0.70480184605979923</v>
      </c>
      <c r="AN65" s="39">
        <f t="shared" si="13"/>
        <v>0.56532134212010698</v>
      </c>
    </row>
    <row r="66" spans="1:40" s="1" customFormat="1" ht="45">
      <c r="A66" s="1" t="s">
        <v>157</v>
      </c>
      <c r="B66" s="1" t="s">
        <v>321</v>
      </c>
      <c r="C66" s="1" t="s">
        <v>322</v>
      </c>
      <c r="D66" s="1" t="s">
        <v>323</v>
      </c>
      <c r="G66" s="1" t="s">
        <v>324</v>
      </c>
      <c r="H66" s="13" t="s">
        <v>325</v>
      </c>
      <c r="I66" s="14">
        <v>0.48333330000000002</v>
      </c>
      <c r="J66" s="14">
        <v>0.44927529999999999</v>
      </c>
      <c r="K66" s="14">
        <v>0.30303029999999997</v>
      </c>
      <c r="L66" s="14">
        <v>0.43055549999999998</v>
      </c>
      <c r="M66" s="14">
        <v>0.3333333</v>
      </c>
      <c r="N66" s="14">
        <v>0.300813</v>
      </c>
      <c r="O66" s="14">
        <v>0.32761899999999999</v>
      </c>
      <c r="P66" s="14">
        <v>0.34751769999999998</v>
      </c>
      <c r="Q66" s="14">
        <v>0.50617279999999998</v>
      </c>
      <c r="R66" s="14">
        <v>0.38095240000000002</v>
      </c>
      <c r="S66" s="14">
        <v>0.36257309999999998</v>
      </c>
      <c r="T66" s="14">
        <v>0.38383840000000002</v>
      </c>
      <c r="U66" s="14">
        <v>0.34848479999999998</v>
      </c>
      <c r="V66" s="14">
        <v>0.34166659999999999</v>
      </c>
      <c r="W66" s="14">
        <v>0.40170939999999999</v>
      </c>
      <c r="X66" s="14">
        <v>0.31216929999999998</v>
      </c>
      <c r="Y66" s="14">
        <v>0.3333333</v>
      </c>
      <c r="Z66" s="14">
        <v>0.45238089999999997</v>
      </c>
      <c r="AA66" s="14">
        <v>0.49382710000000002</v>
      </c>
      <c r="AB66" s="14">
        <v>0.40196080000000001</v>
      </c>
      <c r="AC66" s="14">
        <v>0.31944440000000002</v>
      </c>
      <c r="AD66" s="14">
        <v>0.43030299999999999</v>
      </c>
      <c r="AE66" s="14">
        <v>0.3071895</v>
      </c>
      <c r="AF66" s="14">
        <v>0.35802469999999997</v>
      </c>
      <c r="AG66" s="14">
        <v>0.29411759999999998</v>
      </c>
      <c r="AH66" s="14">
        <v>0.27651510000000001</v>
      </c>
      <c r="AI66" s="14">
        <v>0.42767290000000002</v>
      </c>
      <c r="AJ66" s="14">
        <v>0.25</v>
      </c>
      <c r="AK66" s="14">
        <v>0.5</v>
      </c>
      <c r="AL66" s="14">
        <v>0.22023809999999999</v>
      </c>
      <c r="AM66" s="14">
        <v>0.52083330000000005</v>
      </c>
      <c r="AN66" s="14">
        <v>0.43137249999999999</v>
      </c>
    </row>
    <row r="67" spans="1:40" s="1" customFormat="1" ht="45">
      <c r="A67" s="1" t="s">
        <v>157</v>
      </c>
      <c r="B67" s="1" t="s">
        <v>326</v>
      </c>
      <c r="D67" s="1" t="s">
        <v>327</v>
      </c>
      <c r="G67" s="1" t="s">
        <v>328</v>
      </c>
      <c r="H67" s="13" t="s">
        <v>329</v>
      </c>
      <c r="I67" s="14">
        <v>0.4210526</v>
      </c>
      <c r="J67" s="14">
        <v>0.4619047</v>
      </c>
      <c r="K67" s="14">
        <v>0.36111110000000002</v>
      </c>
      <c r="L67" s="14">
        <v>0.48888890000000002</v>
      </c>
      <c r="M67" s="14">
        <v>0.3508772</v>
      </c>
      <c r="N67" s="14">
        <v>0.29032259999999999</v>
      </c>
      <c r="O67" s="14">
        <v>0.3151042</v>
      </c>
      <c r="P67" s="14">
        <v>0.35555550000000002</v>
      </c>
      <c r="Q67" s="14">
        <v>0.48484850000000002</v>
      </c>
      <c r="R67" s="14">
        <v>0.42424240000000002</v>
      </c>
      <c r="S67" s="14">
        <v>0.30392160000000001</v>
      </c>
      <c r="T67" s="14">
        <v>0.35374149999999999</v>
      </c>
      <c r="U67" s="14">
        <v>0.4583333</v>
      </c>
      <c r="V67" s="14">
        <v>0.3908046</v>
      </c>
      <c r="W67" s="14">
        <v>0.4125683</v>
      </c>
      <c r="X67" s="14">
        <v>0.3245614</v>
      </c>
      <c r="Y67" s="14">
        <v>0.36274509999999999</v>
      </c>
      <c r="Z67" s="14">
        <v>0.4561403</v>
      </c>
      <c r="AA67" s="14">
        <v>0.52222219999999997</v>
      </c>
      <c r="AB67" s="14">
        <v>0.35</v>
      </c>
      <c r="AC67" s="14">
        <v>0.30601089999999997</v>
      </c>
      <c r="AD67" s="14">
        <v>0.4736842</v>
      </c>
      <c r="AE67" s="14">
        <v>0.28703699999999999</v>
      </c>
      <c r="AF67" s="14">
        <v>0.368421</v>
      </c>
      <c r="AG67" s="14">
        <v>0.29333330000000002</v>
      </c>
      <c r="AH67" s="14">
        <v>0.26767669999999999</v>
      </c>
      <c r="AI67" s="14">
        <v>0.4122807</v>
      </c>
      <c r="AJ67" s="14">
        <v>0.2254902</v>
      </c>
      <c r="AK67" s="14">
        <v>0.54545449999999995</v>
      </c>
      <c r="AL67" s="14">
        <v>0.16260160000000001</v>
      </c>
      <c r="AM67" s="14">
        <v>0.62745090000000003</v>
      </c>
      <c r="AN67" s="14">
        <v>0.45454539999999999</v>
      </c>
    </row>
    <row r="68" spans="1:40" s="1" customFormat="1" ht="45">
      <c r="A68" s="1" t="s">
        <v>157</v>
      </c>
      <c r="C68" s="1" t="s">
        <v>330</v>
      </c>
      <c r="G68" s="1" t="s">
        <v>331</v>
      </c>
      <c r="H68" s="13" t="s">
        <v>332</v>
      </c>
      <c r="I68" s="14">
        <v>0.47826089999999999</v>
      </c>
      <c r="J68" s="14">
        <v>0.45454549999999999</v>
      </c>
      <c r="K68" s="14">
        <v>0.2083333</v>
      </c>
      <c r="L68" s="14">
        <v>0.14285709999999999</v>
      </c>
      <c r="M68" s="14">
        <v>0.18518519999999999</v>
      </c>
      <c r="N68" s="14">
        <v>0.5</v>
      </c>
      <c r="O68" s="14">
        <v>0.27777780000000002</v>
      </c>
      <c r="P68" s="14">
        <v>0.25490200000000002</v>
      </c>
      <c r="Q68" s="14">
        <v>0.4166667</v>
      </c>
      <c r="R68" s="14">
        <v>0.22222220000000001</v>
      </c>
      <c r="S68" s="14">
        <v>0.28000000000000003</v>
      </c>
      <c r="T68" s="14">
        <v>0.4791667</v>
      </c>
      <c r="U68" s="14">
        <v>0.28571429999999998</v>
      </c>
      <c r="V68" s="14">
        <v>0.6</v>
      </c>
      <c r="W68" s="14">
        <v>0.2843137</v>
      </c>
      <c r="X68" s="14">
        <v>0.2345679</v>
      </c>
      <c r="Y68" s="14">
        <v>0.38095240000000002</v>
      </c>
      <c r="Z68" s="14">
        <v>0.25</v>
      </c>
      <c r="AA68" s="14">
        <v>0.45</v>
      </c>
      <c r="AB68" s="14">
        <v>0.40476190000000001</v>
      </c>
      <c r="AC68" s="14">
        <v>0.23148150000000001</v>
      </c>
      <c r="AD68" s="14">
        <v>0.3333333</v>
      </c>
      <c r="AE68" s="14">
        <v>0.28571429999999998</v>
      </c>
      <c r="AF68" s="14">
        <v>0.3541667</v>
      </c>
      <c r="AG68" s="14">
        <v>0.2916667</v>
      </c>
      <c r="AH68" s="14">
        <v>0.22727269999999999</v>
      </c>
      <c r="AI68" s="14">
        <v>0.47619050000000002</v>
      </c>
      <c r="AJ68" s="14">
        <v>0.2083333</v>
      </c>
      <c r="AK68" s="14">
        <v>0.2</v>
      </c>
      <c r="AL68" s="14">
        <v>0.30952380000000002</v>
      </c>
      <c r="AM68" s="14">
        <v>0.47619050000000002</v>
      </c>
      <c r="AN68" s="14">
        <v>0.30555559999999998</v>
      </c>
    </row>
    <row r="69" spans="1:40" s="1" customFormat="1" ht="60">
      <c r="A69" s="1" t="s">
        <v>157</v>
      </c>
      <c r="C69" s="1" t="s">
        <v>333</v>
      </c>
      <c r="G69" s="1" t="s">
        <v>334</v>
      </c>
      <c r="H69" s="13" t="s">
        <v>335</v>
      </c>
      <c r="I69" s="14">
        <v>0.47826079999999999</v>
      </c>
      <c r="J69" s="14">
        <v>0.3333333</v>
      </c>
      <c r="K69" s="14">
        <v>0.22222220000000001</v>
      </c>
      <c r="L69" s="14">
        <v>0.23809520000000001</v>
      </c>
      <c r="M69" s="14">
        <v>0.25925930000000003</v>
      </c>
      <c r="N69" s="14">
        <v>0.26666669999999998</v>
      </c>
      <c r="O69" s="14">
        <v>0.28771930000000001</v>
      </c>
      <c r="P69" s="14">
        <v>0.2156863</v>
      </c>
      <c r="Q69" s="14">
        <v>0.3333333</v>
      </c>
      <c r="R69" s="14">
        <v>0.22222220000000001</v>
      </c>
      <c r="S69" s="14">
        <v>0.27777780000000002</v>
      </c>
      <c r="T69" s="14">
        <v>0.2291667</v>
      </c>
      <c r="U69" s="14">
        <v>0.28571429999999998</v>
      </c>
      <c r="V69" s="14">
        <v>0.21212120000000001</v>
      </c>
      <c r="W69" s="14">
        <v>0.2571428</v>
      </c>
      <c r="X69" s="14">
        <v>0.2133333</v>
      </c>
      <c r="Y69" s="14">
        <v>0.23809520000000001</v>
      </c>
      <c r="Z69" s="14">
        <v>0.3333333</v>
      </c>
      <c r="AA69" s="14">
        <v>0.2807017</v>
      </c>
      <c r="AB69" s="14">
        <v>0.35714279999999998</v>
      </c>
      <c r="AC69" s="14">
        <v>0.26851849999999999</v>
      </c>
      <c r="AD69" s="14">
        <v>0.3958333</v>
      </c>
      <c r="AE69" s="14">
        <v>0.17777780000000001</v>
      </c>
      <c r="AF69" s="14">
        <v>0.15555550000000001</v>
      </c>
      <c r="AG69" s="14">
        <v>0.29629630000000001</v>
      </c>
      <c r="AH69" s="14">
        <v>0.24242420000000001</v>
      </c>
      <c r="AI69" s="14">
        <v>0.3777778</v>
      </c>
      <c r="AJ69" s="14">
        <v>0.27777780000000002</v>
      </c>
      <c r="AK69" s="14">
        <v>0.45454539999999999</v>
      </c>
      <c r="AL69" s="14">
        <v>0.2888889</v>
      </c>
      <c r="AM69" s="14">
        <v>0.3333333</v>
      </c>
      <c r="AN69" s="14">
        <v>0.18181820000000001</v>
      </c>
    </row>
    <row r="70" spans="1:40" s="1" customFormat="1" ht="45">
      <c r="A70" s="1" t="s">
        <v>243</v>
      </c>
      <c r="F70" s="9" t="s">
        <v>336</v>
      </c>
      <c r="G70" s="9" t="s">
        <v>337</v>
      </c>
      <c r="H70" s="13" t="s">
        <v>338</v>
      </c>
      <c r="I70" s="14">
        <v>0.52393162250518799</v>
      </c>
      <c r="J70" s="14">
        <v>0.53386104106903076</v>
      </c>
      <c r="K70" s="14">
        <v>0.54218876361846924</v>
      </c>
      <c r="L70" s="14">
        <v>0.61256539821624756</v>
      </c>
      <c r="M70" s="14">
        <v>0.61021500825881958</v>
      </c>
      <c r="N70" s="14">
        <v>0.51399487257003784</v>
      </c>
      <c r="O70" s="14">
        <v>0.5515587329864502</v>
      </c>
      <c r="P70" s="14">
        <v>0.5509030818939209</v>
      </c>
      <c r="Q70" s="14">
        <v>0.55344200134277344</v>
      </c>
      <c r="R70" s="14">
        <v>0.52636051177978516</v>
      </c>
      <c r="S70" s="14">
        <v>0.54377508163452148</v>
      </c>
      <c r="T70" s="14">
        <v>0.55989581346511841</v>
      </c>
      <c r="U70" s="14">
        <v>0.53703701496124268</v>
      </c>
      <c r="V70" s="14">
        <v>0.57089197635650635</v>
      </c>
      <c r="W70" s="14">
        <v>0.52306348085403442</v>
      </c>
      <c r="X70" s="14">
        <v>0.49701616168022156</v>
      </c>
      <c r="Y70" s="14">
        <v>0.54768151044845581</v>
      </c>
      <c r="Z70" s="14">
        <v>0.5171821117401123</v>
      </c>
      <c r="AA70" s="14">
        <v>0.54749566316604614</v>
      </c>
      <c r="AB70" s="14">
        <v>0.58818560838699341</v>
      </c>
      <c r="AC70" s="14">
        <v>0.5819963812828064</v>
      </c>
      <c r="AD70" s="14">
        <v>0.53083109855651855</v>
      </c>
      <c r="AE70" s="14">
        <v>0.49822694063186646</v>
      </c>
      <c r="AF70" s="14">
        <v>0.5331491231918335</v>
      </c>
      <c r="AG70" s="14">
        <v>0.516185462474823</v>
      </c>
      <c r="AH70" s="14">
        <v>0.52249997854232788</v>
      </c>
      <c r="AI70" s="14">
        <v>0.56028366088867188</v>
      </c>
      <c r="AJ70" s="14">
        <v>0.47237566113471985</v>
      </c>
      <c r="AK70" s="14">
        <v>0.57620209455490112</v>
      </c>
      <c r="AL70" s="14">
        <v>0.4968036413192749</v>
      </c>
      <c r="AM70" s="14">
        <v>0.64028143882751465</v>
      </c>
      <c r="AN70" s="14">
        <v>0.50543475151062012</v>
      </c>
    </row>
    <row r="71" spans="1:40" s="1" customFormat="1" ht="45">
      <c r="A71" s="1" t="s">
        <v>243</v>
      </c>
      <c r="F71" s="9" t="s">
        <v>339</v>
      </c>
      <c r="G71" s="9" t="s">
        <v>340</v>
      </c>
      <c r="H71" s="13" t="s">
        <v>341</v>
      </c>
      <c r="I71" s="14">
        <v>0.58005243539810181</v>
      </c>
      <c r="J71" s="14">
        <v>0.54144144058227539</v>
      </c>
      <c r="K71" s="14">
        <v>0.54818743467330933</v>
      </c>
      <c r="L71" s="14">
        <v>0.5917695164680481</v>
      </c>
      <c r="M71" s="14">
        <v>0.57155096530914307</v>
      </c>
      <c r="N71" s="14">
        <v>0.50666666030883789</v>
      </c>
      <c r="O71" s="14">
        <v>0.53424656391143799</v>
      </c>
      <c r="P71" s="14">
        <v>0.53105860948562622</v>
      </c>
      <c r="Q71" s="14">
        <v>0.55444717407226563</v>
      </c>
      <c r="R71" s="14">
        <v>0.52920961380004883</v>
      </c>
      <c r="S71" s="14">
        <v>0.53051638603210449</v>
      </c>
      <c r="T71" s="14">
        <v>0.53810834884643555</v>
      </c>
      <c r="U71" s="14">
        <v>0.55310451984405518</v>
      </c>
      <c r="V71" s="14">
        <v>0.54694223403930664</v>
      </c>
      <c r="W71" s="14">
        <v>0.52252250909805298</v>
      </c>
      <c r="X71" s="14">
        <v>0.53351694345474243</v>
      </c>
      <c r="Y71" s="14">
        <v>0.52715116739273071</v>
      </c>
      <c r="Z71" s="14">
        <v>0.5151515007019043</v>
      </c>
      <c r="AA71" s="14">
        <v>0.59621989727020264</v>
      </c>
      <c r="AB71" s="14">
        <v>0.58133327960968018</v>
      </c>
      <c r="AC71" s="14">
        <v>0.54867982864379883</v>
      </c>
      <c r="AD71" s="14">
        <v>0.5206683874130249</v>
      </c>
      <c r="AE71" s="14">
        <v>0.48566305637359619</v>
      </c>
      <c r="AF71" s="14">
        <v>0.52026462554931641</v>
      </c>
      <c r="AG71" s="14">
        <v>0.53403139114379883</v>
      </c>
      <c r="AH71" s="14">
        <v>0.5117117166519165</v>
      </c>
      <c r="AI71" s="14">
        <v>0.5859375</v>
      </c>
      <c r="AJ71" s="14">
        <v>0.52119696140289307</v>
      </c>
      <c r="AK71" s="14">
        <v>0.56244611740112305</v>
      </c>
      <c r="AL71" s="14">
        <v>0.51202744245529175</v>
      </c>
      <c r="AM71" s="14">
        <v>0.60962563753128052</v>
      </c>
      <c r="AN71" s="14">
        <v>0.53384745121002197</v>
      </c>
    </row>
    <row r="72" spans="1:40" s="1" customFormat="1" ht="30">
      <c r="A72" s="1" t="s">
        <v>342</v>
      </c>
      <c r="F72" s="9"/>
      <c r="G72" s="9" t="s">
        <v>2131</v>
      </c>
      <c r="H72" s="13" t="s">
        <v>2136</v>
      </c>
      <c r="I72" s="14">
        <v>1</v>
      </c>
      <c r="J72" s="14">
        <v>1</v>
      </c>
      <c r="K72" s="14">
        <v>1</v>
      </c>
      <c r="L72" s="14">
        <v>1</v>
      </c>
      <c r="M72" s="14">
        <v>0.5</v>
      </c>
      <c r="N72" s="14">
        <v>1</v>
      </c>
      <c r="O72" s="14">
        <v>1</v>
      </c>
      <c r="P72" s="14">
        <v>1</v>
      </c>
      <c r="Q72" s="14">
        <v>1</v>
      </c>
      <c r="R72" s="14">
        <v>1</v>
      </c>
      <c r="S72" s="14">
        <v>1</v>
      </c>
      <c r="T72" s="14">
        <v>1</v>
      </c>
      <c r="U72" s="14">
        <v>0.5</v>
      </c>
      <c r="V72" s="14">
        <v>1</v>
      </c>
      <c r="W72" s="14">
        <v>1</v>
      </c>
      <c r="X72" s="14">
        <v>1</v>
      </c>
      <c r="Y72" s="14">
        <v>1</v>
      </c>
      <c r="Z72" s="14">
        <v>0.5</v>
      </c>
      <c r="AA72" s="14">
        <v>1</v>
      </c>
      <c r="AB72" s="14">
        <v>1</v>
      </c>
      <c r="AC72" s="14">
        <v>1</v>
      </c>
      <c r="AD72" s="14">
        <v>1</v>
      </c>
      <c r="AE72" s="14">
        <v>0.5</v>
      </c>
      <c r="AF72" s="14">
        <v>1</v>
      </c>
      <c r="AG72" s="14">
        <v>1</v>
      </c>
      <c r="AH72" s="14">
        <v>1</v>
      </c>
      <c r="AI72" s="14">
        <v>0.5</v>
      </c>
      <c r="AJ72" s="14">
        <v>0.5</v>
      </c>
      <c r="AK72" s="14">
        <v>1</v>
      </c>
      <c r="AL72" s="14">
        <v>0.5</v>
      </c>
      <c r="AM72" s="14">
        <v>1</v>
      </c>
      <c r="AN72" s="14">
        <v>1</v>
      </c>
    </row>
    <row r="73" spans="1:40" s="1" customFormat="1" ht="30">
      <c r="A73" s="1" t="s">
        <v>342</v>
      </c>
      <c r="F73" s="9"/>
      <c r="G73" s="9" t="s">
        <v>2132</v>
      </c>
      <c r="H73" s="9" t="s">
        <v>2137</v>
      </c>
      <c r="I73" s="14">
        <v>1</v>
      </c>
      <c r="J73" s="14">
        <v>0.66600000000000004</v>
      </c>
      <c r="K73" s="14">
        <v>0.66600000000000004</v>
      </c>
      <c r="L73" s="14">
        <v>1</v>
      </c>
      <c r="M73" s="14">
        <v>0.66600000000000004</v>
      </c>
      <c r="N73" s="14">
        <v>0.33300000000000002</v>
      </c>
      <c r="O73" s="14">
        <v>0.66600000000000004</v>
      </c>
      <c r="P73" s="14">
        <v>0.66600000000000004</v>
      </c>
      <c r="Q73" s="14">
        <v>1</v>
      </c>
      <c r="R73" s="14">
        <v>1</v>
      </c>
      <c r="S73" s="14">
        <v>1</v>
      </c>
      <c r="T73" s="14">
        <v>0.66600000000000004</v>
      </c>
      <c r="U73" s="14">
        <v>0.33300000000000002</v>
      </c>
      <c r="V73" s="14">
        <v>1</v>
      </c>
      <c r="W73" s="14">
        <v>0.66600000000000004</v>
      </c>
      <c r="X73" s="14">
        <v>0.66600000000000004</v>
      </c>
      <c r="Y73" s="14">
        <v>1</v>
      </c>
      <c r="Z73" s="14">
        <v>0.66600000000000004</v>
      </c>
      <c r="AA73" s="14">
        <v>1</v>
      </c>
      <c r="AB73" s="14">
        <v>0</v>
      </c>
      <c r="AC73" s="14">
        <v>0.66600000000000004</v>
      </c>
      <c r="AD73" s="14">
        <v>1</v>
      </c>
      <c r="AE73" s="14">
        <v>0.33300000000000002</v>
      </c>
      <c r="AF73" s="14">
        <v>0.66600000000000004</v>
      </c>
      <c r="AG73" s="14">
        <v>0.33300000000000002</v>
      </c>
      <c r="AH73" s="14">
        <v>1</v>
      </c>
      <c r="AI73" s="14">
        <v>0.67</v>
      </c>
      <c r="AJ73" s="14">
        <v>0.66600000000000004</v>
      </c>
      <c r="AK73" s="14">
        <v>1</v>
      </c>
      <c r="AL73" s="14">
        <v>0</v>
      </c>
      <c r="AM73" s="14">
        <v>1</v>
      </c>
      <c r="AN73" s="14">
        <v>0.66600000000000004</v>
      </c>
    </row>
    <row r="74" spans="1:40" s="33" customFormat="1" ht="15.75">
      <c r="A74" s="37" t="s">
        <v>37</v>
      </c>
      <c r="B74" s="37"/>
      <c r="C74" s="37"/>
      <c r="D74" s="37"/>
      <c r="E74" s="37"/>
      <c r="F74" s="37"/>
      <c r="G74" s="37" t="s">
        <v>343</v>
      </c>
      <c r="H74" s="38"/>
      <c r="I74" s="39">
        <f>AVERAGE(I75:I76)</f>
        <v>0.53749999999999998</v>
      </c>
      <c r="J74" s="39">
        <f t="shared" ref="J74:AN74" si="14">AVERAGE(J75:J76)</f>
        <v>0.58671760000000006</v>
      </c>
      <c r="K74" s="39">
        <f t="shared" si="14"/>
        <v>0.57570204999999997</v>
      </c>
      <c r="L74" s="39">
        <f t="shared" si="14"/>
        <v>0.52777775000000005</v>
      </c>
      <c r="M74" s="39">
        <f t="shared" si="14"/>
        <v>0.55263155000000008</v>
      </c>
      <c r="N74" s="39">
        <f t="shared" si="14"/>
        <v>0.47247020000000001</v>
      </c>
      <c r="O74" s="39">
        <f t="shared" si="14"/>
        <v>0.49795604999999998</v>
      </c>
      <c r="P74" s="39">
        <f t="shared" si="14"/>
        <v>0.47150890000000001</v>
      </c>
      <c r="Q74" s="39">
        <f t="shared" si="14"/>
        <v>0.59371489999999993</v>
      </c>
      <c r="R74" s="39">
        <f t="shared" si="14"/>
        <v>0.52489174999999999</v>
      </c>
      <c r="S74" s="39">
        <f t="shared" si="14"/>
        <v>0.49798219999999999</v>
      </c>
      <c r="T74" s="39">
        <f t="shared" si="14"/>
        <v>0.51073230000000003</v>
      </c>
      <c r="U74" s="39">
        <f t="shared" si="14"/>
        <v>0.56385869999999993</v>
      </c>
      <c r="V74" s="39">
        <f t="shared" si="14"/>
        <v>0.48146545000000002</v>
      </c>
      <c r="W74" s="39">
        <f t="shared" si="14"/>
        <v>0.55717885</v>
      </c>
      <c r="X74" s="39">
        <f t="shared" si="14"/>
        <v>0.45882849999999997</v>
      </c>
      <c r="Y74" s="39">
        <f t="shared" si="14"/>
        <v>0.50944524999999996</v>
      </c>
      <c r="Z74" s="39">
        <f t="shared" si="14"/>
        <v>0.59757835000000004</v>
      </c>
      <c r="AA74" s="39">
        <f t="shared" si="14"/>
        <v>0.61400569999999999</v>
      </c>
      <c r="AB74" s="39">
        <f t="shared" si="14"/>
        <v>0.48137249999999998</v>
      </c>
      <c r="AC74" s="39">
        <f t="shared" si="14"/>
        <v>0.42361110000000002</v>
      </c>
      <c r="AD74" s="39">
        <f t="shared" si="14"/>
        <v>0.51531094999999993</v>
      </c>
      <c r="AE74" s="39">
        <f t="shared" si="14"/>
        <v>0.46895425000000002</v>
      </c>
      <c r="AF74" s="39">
        <f t="shared" si="14"/>
        <v>0.6090257</v>
      </c>
      <c r="AG74" s="39">
        <f t="shared" si="14"/>
        <v>0.43393935</v>
      </c>
      <c r="AH74" s="39">
        <f t="shared" si="14"/>
        <v>0.47570059999999997</v>
      </c>
      <c r="AI74" s="39">
        <f t="shared" si="14"/>
        <v>0.58388569999999995</v>
      </c>
      <c r="AJ74" s="39">
        <f t="shared" si="14"/>
        <v>0.37130925000000004</v>
      </c>
      <c r="AK74" s="39">
        <f t="shared" si="14"/>
        <v>0.50483089999999997</v>
      </c>
      <c r="AL74" s="39">
        <f t="shared" si="14"/>
        <v>0.39810599999999996</v>
      </c>
      <c r="AM74" s="39">
        <f t="shared" si="14"/>
        <v>0.60315855000000007</v>
      </c>
      <c r="AN74" s="39">
        <f t="shared" si="14"/>
        <v>0.47647054999999994</v>
      </c>
    </row>
    <row r="75" spans="1:40" s="1" customFormat="1" ht="45">
      <c r="A75" s="1" t="s">
        <v>157</v>
      </c>
      <c r="B75" s="1" t="s">
        <v>163</v>
      </c>
      <c r="C75" s="1" t="s">
        <v>164</v>
      </c>
      <c r="D75" s="1" t="s">
        <v>165</v>
      </c>
      <c r="G75" s="1" t="s">
        <v>166</v>
      </c>
      <c r="H75" s="13" t="s">
        <v>167</v>
      </c>
      <c r="I75" s="14">
        <v>0.57499999999999996</v>
      </c>
      <c r="J75" s="14">
        <v>0.6227106</v>
      </c>
      <c r="K75" s="14">
        <v>0.58730159999999998</v>
      </c>
      <c r="L75" s="14">
        <v>0.5</v>
      </c>
      <c r="M75" s="14">
        <v>0.50877190000000005</v>
      </c>
      <c r="N75" s="14">
        <v>0.47619040000000001</v>
      </c>
      <c r="O75" s="14">
        <v>0.56924549999999996</v>
      </c>
      <c r="P75" s="14">
        <v>0.51773049999999998</v>
      </c>
      <c r="Q75" s="14">
        <v>0.64197530000000003</v>
      </c>
      <c r="R75" s="14">
        <v>0.59523809999999999</v>
      </c>
      <c r="S75" s="14">
        <v>0.51977399999999996</v>
      </c>
      <c r="T75" s="14">
        <v>0.53535350000000004</v>
      </c>
      <c r="U75" s="14">
        <v>0.56521739999999998</v>
      </c>
      <c r="V75" s="14">
        <v>0.49166660000000001</v>
      </c>
      <c r="W75" s="14">
        <v>0.58657999999999999</v>
      </c>
      <c r="X75" s="14">
        <v>0.5053763</v>
      </c>
      <c r="Y75" s="14">
        <v>0.47967480000000001</v>
      </c>
      <c r="Z75" s="14">
        <v>0.60256410000000005</v>
      </c>
      <c r="AA75" s="14">
        <v>0.64609050000000001</v>
      </c>
      <c r="AB75" s="14">
        <v>0.52941170000000004</v>
      </c>
      <c r="AC75" s="14">
        <v>0.4583333</v>
      </c>
      <c r="AD75" s="14">
        <v>0.53939389999999998</v>
      </c>
      <c r="AE75" s="14">
        <v>0.4771242</v>
      </c>
      <c r="AF75" s="14">
        <v>0.62345680000000003</v>
      </c>
      <c r="AG75" s="14">
        <v>0.45454539999999999</v>
      </c>
      <c r="AH75" s="14">
        <v>0.51550379999999996</v>
      </c>
      <c r="AI75" s="14">
        <v>0.59119489999999997</v>
      </c>
      <c r="AJ75" s="14">
        <v>0.42948720000000001</v>
      </c>
      <c r="AK75" s="14">
        <v>0.56521739999999998</v>
      </c>
      <c r="AL75" s="14">
        <v>0.45454539999999999</v>
      </c>
      <c r="AM75" s="14">
        <v>0.60215050000000003</v>
      </c>
      <c r="AN75" s="14">
        <v>0.51960779999999995</v>
      </c>
    </row>
    <row r="76" spans="1:40" s="1" customFormat="1" ht="30">
      <c r="A76" s="1" t="s">
        <v>157</v>
      </c>
      <c r="B76" s="1" t="s">
        <v>168</v>
      </c>
      <c r="D76" s="1" t="s">
        <v>169</v>
      </c>
      <c r="G76" s="1" t="s">
        <v>170</v>
      </c>
      <c r="H76" s="13" t="s">
        <v>171</v>
      </c>
      <c r="I76" s="14">
        <v>0.5</v>
      </c>
      <c r="J76" s="14">
        <v>0.55072460000000001</v>
      </c>
      <c r="K76" s="14">
        <v>0.56410249999999995</v>
      </c>
      <c r="L76" s="14">
        <v>0.55555549999999998</v>
      </c>
      <c r="M76" s="14">
        <v>0.5964912</v>
      </c>
      <c r="N76" s="14">
        <v>0.46875</v>
      </c>
      <c r="O76" s="14">
        <v>0.42666660000000001</v>
      </c>
      <c r="P76" s="14">
        <v>0.42528729999999998</v>
      </c>
      <c r="Q76" s="14">
        <v>0.54545449999999995</v>
      </c>
      <c r="R76" s="14">
        <v>0.45454539999999999</v>
      </c>
      <c r="S76" s="14">
        <v>0.47619040000000001</v>
      </c>
      <c r="T76" s="14">
        <v>0.48611110000000002</v>
      </c>
      <c r="U76" s="14">
        <v>0.5625</v>
      </c>
      <c r="V76" s="14">
        <v>0.47126430000000002</v>
      </c>
      <c r="W76" s="14">
        <v>0.52777770000000002</v>
      </c>
      <c r="X76" s="14">
        <v>0.4122807</v>
      </c>
      <c r="Y76" s="14">
        <v>0.53921569999999996</v>
      </c>
      <c r="Z76" s="14">
        <v>0.59259260000000002</v>
      </c>
      <c r="AA76" s="14">
        <v>0.58192089999999996</v>
      </c>
      <c r="AB76" s="14">
        <v>0.43333329999999998</v>
      </c>
      <c r="AC76" s="14">
        <v>0.38888889999999998</v>
      </c>
      <c r="AD76" s="14">
        <v>0.491228</v>
      </c>
      <c r="AE76" s="14">
        <v>0.46078429999999998</v>
      </c>
      <c r="AF76" s="14">
        <v>0.59459459999999997</v>
      </c>
      <c r="AG76" s="14">
        <v>0.41333330000000001</v>
      </c>
      <c r="AH76" s="14">
        <v>0.43589739999999999</v>
      </c>
      <c r="AI76" s="14">
        <v>0.57657650000000005</v>
      </c>
      <c r="AJ76" s="14">
        <v>0.3131313</v>
      </c>
      <c r="AK76" s="14">
        <v>0.44444440000000002</v>
      </c>
      <c r="AL76" s="14">
        <v>0.34166659999999999</v>
      </c>
      <c r="AM76" s="14">
        <v>0.6041666</v>
      </c>
      <c r="AN76" s="14">
        <v>0.43333329999999998</v>
      </c>
    </row>
    <row r="77" spans="1:40" s="33" customFormat="1" ht="15.75">
      <c r="A77" s="34" t="s">
        <v>344</v>
      </c>
      <c r="B77" s="34"/>
      <c r="C77" s="34"/>
      <c r="D77" s="34"/>
      <c r="E77" s="34"/>
      <c r="F77" s="34"/>
      <c r="G77" s="34" t="s">
        <v>345</v>
      </c>
      <c r="H77" s="35"/>
      <c r="I77" s="36">
        <f>AVERAGE(I78:I85)</f>
        <v>0.46403966076898573</v>
      </c>
      <c r="J77" s="36">
        <f t="shared" ref="J77:AN77" si="15">AVERAGE(J78:J85)</f>
        <v>0.51899471600427627</v>
      </c>
      <c r="K77" s="36">
        <f t="shared" si="15"/>
        <v>0.48033613955717086</v>
      </c>
      <c r="L77" s="36">
        <f t="shared" si="15"/>
        <v>0.49599935661325456</v>
      </c>
      <c r="M77" s="36">
        <f t="shared" si="15"/>
        <v>0.33302966892929076</v>
      </c>
      <c r="N77" s="36">
        <f t="shared" si="15"/>
        <v>0.51793509361419676</v>
      </c>
      <c r="O77" s="36">
        <f t="shared" si="15"/>
        <v>0.36142676778507227</v>
      </c>
      <c r="P77" s="36">
        <f t="shared" si="15"/>
        <v>0.33383766383504865</v>
      </c>
      <c r="Q77" s="36">
        <f t="shared" si="15"/>
        <v>0.51001823602743146</v>
      </c>
      <c r="R77" s="36">
        <f t="shared" si="15"/>
        <v>0.46535974871482855</v>
      </c>
      <c r="S77" s="36">
        <f t="shared" si="15"/>
        <v>0.27301657108554844</v>
      </c>
      <c r="T77" s="36">
        <f t="shared" si="15"/>
        <v>0.46235047594957346</v>
      </c>
      <c r="U77" s="36">
        <f t="shared" si="15"/>
        <v>0.34904598612251281</v>
      </c>
      <c r="V77" s="36">
        <f t="shared" si="15"/>
        <v>0.46296424621820448</v>
      </c>
      <c r="W77" s="36">
        <f t="shared" si="15"/>
        <v>0.50179770740556717</v>
      </c>
      <c r="X77" s="36">
        <f t="shared" si="15"/>
        <v>0.44982582278757099</v>
      </c>
      <c r="Y77" s="36">
        <f t="shared" si="15"/>
        <v>0.4288372777132034</v>
      </c>
      <c r="Z77" s="36">
        <f t="shared" si="15"/>
        <v>0.4329027644194603</v>
      </c>
      <c r="AA77" s="36">
        <f t="shared" si="15"/>
        <v>0.52070305638036729</v>
      </c>
      <c r="AB77" s="36">
        <f t="shared" si="15"/>
        <v>0.41859523388671876</v>
      </c>
      <c r="AC77" s="36">
        <f t="shared" si="15"/>
        <v>0.39646425508937833</v>
      </c>
      <c r="AD77" s="36">
        <f t="shared" si="15"/>
        <v>0.49491952207260137</v>
      </c>
      <c r="AE77" s="36">
        <f t="shared" si="15"/>
        <v>0.32086232979154583</v>
      </c>
      <c r="AF77" s="36">
        <f t="shared" si="15"/>
        <v>0.46922466808662411</v>
      </c>
      <c r="AG77" s="36">
        <f t="shared" si="15"/>
        <v>0.51142143616781233</v>
      </c>
      <c r="AH77" s="36">
        <f t="shared" si="15"/>
        <v>0.45886152998561858</v>
      </c>
      <c r="AI77" s="36">
        <f t="shared" si="15"/>
        <v>0.40486256597127912</v>
      </c>
      <c r="AJ77" s="36">
        <f t="shared" si="15"/>
        <v>0.44381911781787875</v>
      </c>
      <c r="AK77" s="36">
        <f t="shared" si="15"/>
        <v>0.4792842902442932</v>
      </c>
      <c r="AL77" s="36">
        <f t="shared" si="15"/>
        <v>0.37541867122945782</v>
      </c>
      <c r="AM77" s="36">
        <f t="shared" si="15"/>
        <v>0.50328738532762518</v>
      </c>
      <c r="AN77" s="36">
        <f t="shared" si="15"/>
        <v>0.47533510758743286</v>
      </c>
    </row>
    <row r="78" spans="1:40" s="1" customFormat="1" ht="30">
      <c r="A78" s="1" t="s">
        <v>157</v>
      </c>
      <c r="B78" s="1" t="s">
        <v>346</v>
      </c>
      <c r="C78" s="1" t="s">
        <v>347</v>
      </c>
      <c r="D78" s="1" t="s">
        <v>348</v>
      </c>
      <c r="G78" s="1" t="s">
        <v>349</v>
      </c>
      <c r="H78" s="13" t="s">
        <v>350</v>
      </c>
      <c r="I78" s="14">
        <v>0.32489449999999997</v>
      </c>
      <c r="J78" s="14">
        <v>0.37407400000000002</v>
      </c>
      <c r="K78" s="14">
        <v>0.3333333</v>
      </c>
      <c r="L78" s="14">
        <v>0.3333333</v>
      </c>
      <c r="M78" s="14">
        <v>0.2105263</v>
      </c>
      <c r="N78" s="14">
        <v>0.3650793</v>
      </c>
      <c r="O78" s="14">
        <v>0.29779060000000002</v>
      </c>
      <c r="P78" s="14">
        <v>0.25185180000000001</v>
      </c>
      <c r="Q78" s="14">
        <v>0.36</v>
      </c>
      <c r="R78" s="14">
        <v>0.35897430000000002</v>
      </c>
      <c r="S78" s="14">
        <v>0.23888889999999999</v>
      </c>
      <c r="T78" s="14">
        <v>0.31818180000000001</v>
      </c>
      <c r="U78" s="14">
        <v>0.21739130000000001</v>
      </c>
      <c r="V78" s="14">
        <v>0.30833329999999998</v>
      </c>
      <c r="W78" s="14">
        <v>0.36111110000000002</v>
      </c>
      <c r="X78" s="14">
        <v>0.234375</v>
      </c>
      <c r="Y78" s="14">
        <v>0.38333329999999999</v>
      </c>
      <c r="Z78" s="14">
        <v>0.3333333</v>
      </c>
      <c r="AA78" s="14">
        <v>0.42499999999999999</v>
      </c>
      <c r="AB78" s="14">
        <v>0.2916667</v>
      </c>
      <c r="AC78" s="14">
        <v>0.2291667</v>
      </c>
      <c r="AD78" s="14">
        <v>0.3333333</v>
      </c>
      <c r="AE78" s="14">
        <v>0.26666669999999998</v>
      </c>
      <c r="AF78" s="14">
        <v>0.3212121</v>
      </c>
      <c r="AG78" s="14">
        <v>0.34285710000000003</v>
      </c>
      <c r="AH78" s="14">
        <v>0.27651510000000001</v>
      </c>
      <c r="AI78" s="14">
        <v>0.3653846</v>
      </c>
      <c r="AJ78" s="14">
        <v>0.30769229999999997</v>
      </c>
      <c r="AK78" s="14">
        <v>0.37878780000000001</v>
      </c>
      <c r="AL78" s="14">
        <v>0.21818180000000001</v>
      </c>
      <c r="AM78" s="14">
        <v>0.3854167</v>
      </c>
      <c r="AN78" s="14">
        <v>0.32323229999999997</v>
      </c>
    </row>
    <row r="79" spans="1:40" s="1" customFormat="1" ht="28.35" customHeight="1">
      <c r="A79" s="1" t="s">
        <v>157</v>
      </c>
      <c r="B79" s="1" t="s">
        <v>351</v>
      </c>
      <c r="C79" s="1" t="s">
        <v>352</v>
      </c>
      <c r="D79" s="1" t="s">
        <v>353</v>
      </c>
      <c r="G79" s="1" t="s">
        <v>354</v>
      </c>
      <c r="H79" s="13" t="s">
        <v>355</v>
      </c>
      <c r="I79" s="14">
        <v>0.47549019999999997</v>
      </c>
      <c r="J79" s="14">
        <v>0.46413500000000002</v>
      </c>
      <c r="K79" s="14">
        <v>0.41176469999999998</v>
      </c>
      <c r="L79" s="14">
        <v>0.5</v>
      </c>
      <c r="M79" s="14">
        <v>0.31182789999999999</v>
      </c>
      <c r="N79" s="14">
        <v>0.3</v>
      </c>
      <c r="O79" s="14">
        <v>0.2987805</v>
      </c>
      <c r="P79" s="14">
        <v>0.34126980000000001</v>
      </c>
      <c r="Q79" s="14">
        <v>0.40909089999999998</v>
      </c>
      <c r="R79" s="14">
        <v>0.38888889999999998</v>
      </c>
      <c r="S79" s="14">
        <v>0.2345679</v>
      </c>
      <c r="T79" s="14">
        <v>0.28333330000000001</v>
      </c>
      <c r="U79" s="14">
        <v>0.1969697</v>
      </c>
      <c r="V79" s="14">
        <v>0.48571429999999999</v>
      </c>
      <c r="W79" s="14">
        <v>0.29801319999999998</v>
      </c>
      <c r="X79" s="14">
        <v>0.18279570000000001</v>
      </c>
      <c r="Y79" s="14">
        <v>0.3333333</v>
      </c>
      <c r="Z79" s="14">
        <v>0.22727269999999999</v>
      </c>
      <c r="AA79" s="14">
        <v>0.4225352</v>
      </c>
      <c r="AB79" s="14">
        <v>0.34444439999999998</v>
      </c>
      <c r="AC79" s="14">
        <v>0.27838829999999998</v>
      </c>
      <c r="AD79" s="14">
        <v>0.45185180000000003</v>
      </c>
      <c r="AE79" s="14">
        <v>0.2814815</v>
      </c>
      <c r="AF79" s="14">
        <v>0.33974359999999998</v>
      </c>
      <c r="AG79" s="14">
        <v>0.2843137</v>
      </c>
      <c r="AH79" s="14">
        <v>0.32520320000000003</v>
      </c>
      <c r="AI79" s="14">
        <v>0.4166667</v>
      </c>
      <c r="AJ79" s="14">
        <v>0.23809520000000001</v>
      </c>
      <c r="AK79" s="14">
        <v>0.57777769999999995</v>
      </c>
      <c r="AL79" s="14">
        <v>0.23270440000000001</v>
      </c>
      <c r="AM79" s="14">
        <v>0.65384609999999999</v>
      </c>
      <c r="AN79" s="14">
        <v>0.30952380000000002</v>
      </c>
    </row>
    <row r="80" spans="1:40" s="1" customFormat="1" ht="30">
      <c r="A80" s="1" t="s">
        <v>157</v>
      </c>
      <c r="B80" s="1" t="s">
        <v>356</v>
      </c>
      <c r="C80" s="1" t="s">
        <v>357</v>
      </c>
      <c r="D80" s="1" t="s">
        <v>358</v>
      </c>
      <c r="G80" s="1" t="s">
        <v>359</v>
      </c>
      <c r="H80" s="13" t="s">
        <v>360</v>
      </c>
      <c r="I80" s="14">
        <v>0.29113919999999999</v>
      </c>
      <c r="J80" s="14">
        <v>0.3592592</v>
      </c>
      <c r="K80" s="14">
        <v>0.3015873</v>
      </c>
      <c r="L80" s="14">
        <v>0.2916667</v>
      </c>
      <c r="M80" s="14">
        <v>0.1666667</v>
      </c>
      <c r="N80" s="14">
        <v>0.31782939999999998</v>
      </c>
      <c r="O80" s="14">
        <v>0.24303549999999999</v>
      </c>
      <c r="P80" s="14">
        <v>0.24113470000000001</v>
      </c>
      <c r="Q80" s="14">
        <v>0.34567900000000001</v>
      </c>
      <c r="R80" s="14">
        <v>0.2820513</v>
      </c>
      <c r="S80" s="14">
        <v>0.1412429</v>
      </c>
      <c r="T80" s="14">
        <v>0.24615380000000001</v>
      </c>
      <c r="U80" s="14">
        <v>0.15942029999999999</v>
      </c>
      <c r="V80" s="14">
        <v>0.26666669999999998</v>
      </c>
      <c r="W80" s="14">
        <v>0.2611465</v>
      </c>
      <c r="X80" s="14">
        <v>0.2395833</v>
      </c>
      <c r="Y80" s="14">
        <v>0.3</v>
      </c>
      <c r="Z80" s="14">
        <v>0.2179487</v>
      </c>
      <c r="AA80" s="14">
        <v>0.30341879999999999</v>
      </c>
      <c r="AB80" s="14">
        <v>0.25252520000000001</v>
      </c>
      <c r="AC80" s="14">
        <v>0.22680410000000001</v>
      </c>
      <c r="AD80" s="14">
        <v>0.32716050000000002</v>
      </c>
      <c r="AE80" s="14">
        <v>0.18300649999999999</v>
      </c>
      <c r="AF80" s="14">
        <v>0.2848485</v>
      </c>
      <c r="AG80" s="14">
        <v>0.27777780000000002</v>
      </c>
      <c r="AH80" s="14">
        <v>0.25</v>
      </c>
      <c r="AI80" s="14">
        <v>0.32051279999999999</v>
      </c>
      <c r="AJ80" s="14">
        <v>0.2614379</v>
      </c>
      <c r="AK80" s="14">
        <v>0.26984130000000001</v>
      </c>
      <c r="AL80" s="14">
        <v>0.22619049999999999</v>
      </c>
      <c r="AM80" s="14">
        <v>0.3225806</v>
      </c>
      <c r="AN80" s="14">
        <v>0.2083333</v>
      </c>
    </row>
    <row r="81" spans="1:40" s="1" customFormat="1" ht="30">
      <c r="A81" s="1" t="s">
        <v>243</v>
      </c>
      <c r="F81" s="9" t="s">
        <v>361</v>
      </c>
      <c r="G81" s="9" t="s">
        <v>362</v>
      </c>
      <c r="H81" s="13" t="s">
        <v>363</v>
      </c>
      <c r="I81" s="14">
        <v>0.68022328615188599</v>
      </c>
      <c r="J81" s="14">
        <v>0.74599152803421021</v>
      </c>
      <c r="K81" s="14">
        <v>0.74074071645736694</v>
      </c>
      <c r="L81" s="14">
        <v>0.69966155290603638</v>
      </c>
      <c r="M81" s="14">
        <v>0.69451475143432617</v>
      </c>
      <c r="N81" s="14">
        <v>0.71890544891357422</v>
      </c>
      <c r="O81" s="14">
        <v>0.71439564228057861</v>
      </c>
      <c r="P81" s="14">
        <v>0.7191283106803894</v>
      </c>
      <c r="Q81" s="14">
        <v>0.7030302882194519</v>
      </c>
      <c r="R81" s="14">
        <v>0.70792078971862793</v>
      </c>
      <c r="S81" s="14">
        <v>0.67633926868438721</v>
      </c>
      <c r="T81" s="14">
        <v>0.69799190759658813</v>
      </c>
      <c r="U81" s="14">
        <v>0.71134018898010254</v>
      </c>
      <c r="V81" s="14">
        <v>0.67186146974563599</v>
      </c>
      <c r="W81" s="14">
        <v>0.70214515924453735</v>
      </c>
      <c r="X81" s="14">
        <v>0.68404418230056763</v>
      </c>
      <c r="Y81" s="14">
        <v>0.72236502170562744</v>
      </c>
      <c r="Z81" s="14">
        <v>0.69199341535568237</v>
      </c>
      <c r="AA81" s="14">
        <v>0.69230765104293823</v>
      </c>
      <c r="AB81" s="14">
        <v>0.69769287109375</v>
      </c>
      <c r="AC81" s="14">
        <v>0.69775474071502686</v>
      </c>
      <c r="AD81" s="14">
        <v>0.70812177658081055</v>
      </c>
      <c r="AE81" s="14">
        <v>0.70241063833236694</v>
      </c>
      <c r="AF81" s="14">
        <v>0.71662354469299316</v>
      </c>
      <c r="AG81" s="14">
        <v>0.72727268934249878</v>
      </c>
      <c r="AH81" s="14">
        <v>0.72807013988494873</v>
      </c>
      <c r="AI81" s="14">
        <v>0.75583332777023315</v>
      </c>
      <c r="AJ81" s="14">
        <v>0.69458544254302979</v>
      </c>
      <c r="AK81" s="14">
        <v>0.6987767219543457</v>
      </c>
      <c r="AL81" s="14">
        <v>0.68968456983566284</v>
      </c>
      <c r="AM81" s="14">
        <v>0.7070956826210022</v>
      </c>
      <c r="AN81" s="14">
        <v>0.69138956069946289</v>
      </c>
    </row>
    <row r="82" spans="1:40" s="1" customFormat="1" ht="60">
      <c r="A82" s="1" t="s">
        <v>243</v>
      </c>
      <c r="F82" s="9" t="s">
        <v>364</v>
      </c>
      <c r="G82" s="9" t="s">
        <v>365</v>
      </c>
      <c r="H82" s="13" t="s">
        <v>366</v>
      </c>
      <c r="I82" s="14">
        <v>0.5</v>
      </c>
      <c r="J82" s="14">
        <v>0.5</v>
      </c>
      <c r="K82" s="14">
        <v>0.5</v>
      </c>
      <c r="L82" s="14">
        <v>0.5</v>
      </c>
      <c r="M82" s="14">
        <v>0</v>
      </c>
      <c r="N82" s="14">
        <v>0.75</v>
      </c>
      <c r="O82" s="14">
        <v>0</v>
      </c>
      <c r="P82" s="14">
        <v>0</v>
      </c>
      <c r="Q82" s="14">
        <v>0.5</v>
      </c>
      <c r="R82" s="14">
        <v>0.5</v>
      </c>
      <c r="S82" s="14">
        <v>0</v>
      </c>
      <c r="T82" s="14">
        <v>0.5</v>
      </c>
      <c r="U82" s="14">
        <v>0.5</v>
      </c>
      <c r="V82" s="14">
        <v>0.5</v>
      </c>
      <c r="W82" s="14">
        <v>0.75</v>
      </c>
      <c r="X82" s="14">
        <v>0.5</v>
      </c>
      <c r="Y82" s="14">
        <v>0.25</v>
      </c>
      <c r="Z82" s="14">
        <v>0.5</v>
      </c>
      <c r="AA82" s="14">
        <v>0.5</v>
      </c>
      <c r="AB82" s="14">
        <v>0.25</v>
      </c>
      <c r="AC82" s="14">
        <v>0.5</v>
      </c>
      <c r="AD82" s="14">
        <v>0.5</v>
      </c>
      <c r="AE82" s="14">
        <v>0</v>
      </c>
      <c r="AF82" s="14">
        <v>0.5</v>
      </c>
      <c r="AG82" s="14">
        <v>0.75</v>
      </c>
      <c r="AH82" s="14">
        <v>0.5</v>
      </c>
      <c r="AI82" s="14">
        <v>0</v>
      </c>
      <c r="AJ82" s="14">
        <v>0.5</v>
      </c>
      <c r="AK82" s="14">
        <v>0.25</v>
      </c>
      <c r="AL82" s="14">
        <v>0.5</v>
      </c>
      <c r="AM82" s="14">
        <v>0.5</v>
      </c>
      <c r="AN82" s="14">
        <v>0.5</v>
      </c>
    </row>
    <row r="83" spans="1:40" s="1" customFormat="1" ht="60">
      <c r="A83" s="1" t="s">
        <v>243</v>
      </c>
      <c r="F83" s="9" t="s">
        <v>367</v>
      </c>
      <c r="G83" s="9" t="s">
        <v>368</v>
      </c>
      <c r="H83" s="13" t="s">
        <v>369</v>
      </c>
      <c r="I83" s="14">
        <v>0.5</v>
      </c>
      <c r="J83" s="14">
        <v>0.75</v>
      </c>
      <c r="K83" s="14">
        <v>0.75</v>
      </c>
      <c r="L83" s="14">
        <v>0.75</v>
      </c>
      <c r="M83" s="14">
        <v>0.5</v>
      </c>
      <c r="N83" s="14">
        <v>0.75</v>
      </c>
      <c r="O83" s="14">
        <v>0.5</v>
      </c>
      <c r="P83" s="14">
        <v>0.5</v>
      </c>
      <c r="Q83" s="14">
        <v>0.75</v>
      </c>
      <c r="R83" s="14">
        <v>0.5</v>
      </c>
      <c r="S83" s="14">
        <v>0.25</v>
      </c>
      <c r="T83" s="14">
        <v>0.75</v>
      </c>
      <c r="U83" s="14">
        <v>0.5</v>
      </c>
      <c r="V83" s="14">
        <v>0.5</v>
      </c>
      <c r="W83" s="14">
        <v>0.75</v>
      </c>
      <c r="X83" s="14">
        <v>1</v>
      </c>
      <c r="Y83" s="14">
        <v>0.5</v>
      </c>
      <c r="Z83" s="14">
        <v>0.75</v>
      </c>
      <c r="AA83" s="14">
        <v>1</v>
      </c>
      <c r="AB83" s="14">
        <v>0.75</v>
      </c>
      <c r="AC83" s="14">
        <v>0.75</v>
      </c>
      <c r="AD83" s="14">
        <v>0.75</v>
      </c>
      <c r="AE83" s="14">
        <v>0.5</v>
      </c>
      <c r="AF83" s="14">
        <v>0.75</v>
      </c>
      <c r="AG83" s="14">
        <v>0.75</v>
      </c>
      <c r="AH83" s="14">
        <v>0.75</v>
      </c>
      <c r="AI83" s="14">
        <v>0.5</v>
      </c>
      <c r="AJ83" s="14">
        <v>0.75</v>
      </c>
      <c r="AK83" s="14">
        <v>0.75</v>
      </c>
      <c r="AL83" s="14">
        <v>0.5</v>
      </c>
      <c r="AM83" s="14">
        <v>0.5</v>
      </c>
      <c r="AN83" s="14">
        <v>0.75</v>
      </c>
    </row>
    <row r="84" spans="1:40" s="1" customFormat="1" ht="30">
      <c r="A84" s="1" t="s">
        <v>157</v>
      </c>
      <c r="B84" s="1" t="s">
        <v>370</v>
      </c>
      <c r="C84" s="1" t="s">
        <v>371</v>
      </c>
      <c r="D84" s="1" t="s">
        <v>372</v>
      </c>
      <c r="G84" s="1" t="s">
        <v>373</v>
      </c>
      <c r="H84" s="13" t="s">
        <v>374</v>
      </c>
      <c r="I84" s="14">
        <v>0.46250000000000002</v>
      </c>
      <c r="J84" s="14">
        <v>0.49637680000000001</v>
      </c>
      <c r="K84" s="14">
        <v>0.36666660000000001</v>
      </c>
      <c r="L84" s="14">
        <v>0.44</v>
      </c>
      <c r="M84" s="14">
        <v>0.3947368</v>
      </c>
      <c r="N84" s="14">
        <v>0.45</v>
      </c>
      <c r="O84" s="14">
        <v>0.41425820000000002</v>
      </c>
      <c r="P84" s="14">
        <v>0.31944440000000002</v>
      </c>
      <c r="Q84" s="14">
        <v>0.46913579999999999</v>
      </c>
      <c r="R84" s="14">
        <v>0.51282050000000001</v>
      </c>
      <c r="S84" s="14">
        <v>0.275862</v>
      </c>
      <c r="T84" s="14">
        <v>0.44615379999999999</v>
      </c>
      <c r="U84" s="14">
        <v>0.24637680000000001</v>
      </c>
      <c r="V84" s="14">
        <v>0.48333330000000002</v>
      </c>
      <c r="W84" s="14">
        <v>0.42307689999999998</v>
      </c>
      <c r="X84" s="14">
        <v>0.34920630000000003</v>
      </c>
      <c r="Y84" s="14">
        <v>0.45</v>
      </c>
      <c r="Z84" s="14">
        <v>0.34523809999999999</v>
      </c>
      <c r="AA84" s="14">
        <v>0.4556962</v>
      </c>
      <c r="AB84" s="14">
        <v>0.39784940000000002</v>
      </c>
      <c r="AC84" s="14">
        <v>0.24398619999999999</v>
      </c>
      <c r="AD84" s="14">
        <v>0.42592590000000002</v>
      </c>
      <c r="AE84" s="14">
        <v>0.31333329999999998</v>
      </c>
      <c r="AF84" s="14">
        <v>0.43396220000000002</v>
      </c>
      <c r="AG84" s="14">
        <v>0.43137249999999999</v>
      </c>
      <c r="AH84" s="14">
        <v>0.41198499999999999</v>
      </c>
      <c r="AI84" s="14">
        <v>0.42138360000000002</v>
      </c>
      <c r="AJ84" s="14">
        <v>0.38993709999999998</v>
      </c>
      <c r="AK84" s="14">
        <v>0.46969689999999997</v>
      </c>
      <c r="AL84" s="14">
        <v>0.29090909999999998</v>
      </c>
      <c r="AM84" s="14">
        <v>0.45161289999999998</v>
      </c>
      <c r="AN84" s="14">
        <v>0.46464640000000001</v>
      </c>
    </row>
    <row r="85" spans="1:40" s="1" customFormat="1" ht="30">
      <c r="A85" s="1" t="s">
        <v>157</v>
      </c>
      <c r="B85" s="1" t="s">
        <v>375</v>
      </c>
      <c r="C85" s="1" t="s">
        <v>376</v>
      </c>
      <c r="D85" s="1" t="s">
        <v>377</v>
      </c>
      <c r="G85" s="1" t="s">
        <v>378</v>
      </c>
      <c r="H85" s="13" t="s">
        <v>379</v>
      </c>
      <c r="I85" s="14">
        <v>0.4780701</v>
      </c>
      <c r="J85" s="14">
        <v>0.46212120000000001</v>
      </c>
      <c r="K85" s="14">
        <v>0.4385965</v>
      </c>
      <c r="L85" s="14">
        <v>0.45333329999999999</v>
      </c>
      <c r="M85" s="14">
        <v>0.3859649</v>
      </c>
      <c r="N85" s="14">
        <v>0.49166660000000001</v>
      </c>
      <c r="O85" s="14">
        <v>0.42315370000000002</v>
      </c>
      <c r="P85" s="14">
        <v>0.29787229999999998</v>
      </c>
      <c r="Q85" s="14">
        <v>0.54320990000000002</v>
      </c>
      <c r="R85" s="14">
        <v>0.47222219999999998</v>
      </c>
      <c r="S85" s="14">
        <v>0.36723159999999999</v>
      </c>
      <c r="T85" s="14">
        <v>0.45698919999999998</v>
      </c>
      <c r="U85" s="14">
        <v>0.26086959999999998</v>
      </c>
      <c r="V85" s="14">
        <v>0.48780489999999999</v>
      </c>
      <c r="W85" s="14">
        <v>0.46888879999999999</v>
      </c>
      <c r="X85" s="14">
        <v>0.40860210000000002</v>
      </c>
      <c r="Y85" s="14">
        <v>0.49166660000000001</v>
      </c>
      <c r="Z85" s="14">
        <v>0.39743590000000001</v>
      </c>
      <c r="AA85" s="14">
        <v>0.36666660000000001</v>
      </c>
      <c r="AB85" s="14">
        <v>0.3645833</v>
      </c>
      <c r="AC85" s="14">
        <v>0.245614</v>
      </c>
      <c r="AD85" s="14">
        <v>0.46296290000000001</v>
      </c>
      <c r="AE85" s="14">
        <v>0.32</v>
      </c>
      <c r="AF85" s="14">
        <v>0.40740739999999998</v>
      </c>
      <c r="AG85" s="14">
        <v>0.52777770000000002</v>
      </c>
      <c r="AH85" s="14">
        <v>0.42911880000000002</v>
      </c>
      <c r="AI85" s="14">
        <v>0.45911950000000001</v>
      </c>
      <c r="AJ85" s="14">
        <v>0.40880499999999997</v>
      </c>
      <c r="AK85" s="14">
        <v>0.4393939</v>
      </c>
      <c r="AL85" s="14">
        <v>0.34567900000000001</v>
      </c>
      <c r="AM85" s="14">
        <v>0.5057471</v>
      </c>
      <c r="AN85" s="14">
        <v>0.55555549999999998</v>
      </c>
    </row>
    <row r="86" spans="1:40" s="33" customFormat="1" ht="15.75">
      <c r="A86" s="30" t="s">
        <v>38</v>
      </c>
      <c r="B86" s="30"/>
      <c r="C86" s="30"/>
      <c r="D86" s="30"/>
      <c r="E86" s="30"/>
      <c r="F86" s="30"/>
      <c r="G86" s="30" t="s">
        <v>380</v>
      </c>
      <c r="H86" s="31"/>
      <c r="I86" s="32">
        <f t="shared" ref="I86:AN86" si="16">AVERAGE(I87,I151,I205,I242)</f>
        <v>0.41239124492501733</v>
      </c>
      <c r="J86" s="32">
        <f t="shared" si="16"/>
        <v>0.38349848396510511</v>
      </c>
      <c r="K86" s="32">
        <f t="shared" si="16"/>
        <v>0.35740576935146878</v>
      </c>
      <c r="L86" s="32">
        <f t="shared" si="16"/>
        <v>0.39179119026925568</v>
      </c>
      <c r="M86" s="32">
        <f t="shared" si="16"/>
        <v>0.29608080949237431</v>
      </c>
      <c r="N86" s="32">
        <f t="shared" si="16"/>
        <v>0.36338816996246098</v>
      </c>
      <c r="O86" s="32">
        <f t="shared" si="16"/>
        <v>0.28003536623392017</v>
      </c>
      <c r="P86" s="32">
        <f t="shared" si="16"/>
        <v>0.35098542134075561</v>
      </c>
      <c r="Q86" s="32">
        <f t="shared" si="16"/>
        <v>0.4095923028898581</v>
      </c>
      <c r="R86" s="32">
        <f t="shared" si="16"/>
        <v>0.31479732867161997</v>
      </c>
      <c r="S86" s="32">
        <f t="shared" si="16"/>
        <v>0.30362957509709343</v>
      </c>
      <c r="T86" s="32">
        <f t="shared" si="16"/>
        <v>0.43278643028214975</v>
      </c>
      <c r="U86" s="32">
        <f t="shared" si="16"/>
        <v>0.30276256988936967</v>
      </c>
      <c r="V86" s="32">
        <f t="shared" si="16"/>
        <v>0.39502679299520388</v>
      </c>
      <c r="W86" s="32">
        <f t="shared" si="16"/>
        <v>0.30522466394819864</v>
      </c>
      <c r="X86" s="32">
        <f t="shared" si="16"/>
        <v>0.33862442896505185</v>
      </c>
      <c r="Y86" s="32">
        <f t="shared" si="16"/>
        <v>0.32536447037111116</v>
      </c>
      <c r="Z86" s="32">
        <f t="shared" si="16"/>
        <v>0.3810894653296038</v>
      </c>
      <c r="AA86" s="32">
        <f t="shared" si="16"/>
        <v>0.39721409770041372</v>
      </c>
      <c r="AB86" s="32">
        <f t="shared" si="16"/>
        <v>0.3634885325752113</v>
      </c>
      <c r="AC86" s="32">
        <f t="shared" si="16"/>
        <v>0.31500090164099859</v>
      </c>
      <c r="AD86" s="32">
        <f t="shared" si="16"/>
        <v>0.45345860462178228</v>
      </c>
      <c r="AE86" s="32">
        <f t="shared" si="16"/>
        <v>0.30690746549298692</v>
      </c>
      <c r="AF86" s="32">
        <f t="shared" si="16"/>
        <v>0.33898680909514528</v>
      </c>
      <c r="AG86" s="32">
        <f t="shared" si="16"/>
        <v>0.38848746101883441</v>
      </c>
      <c r="AH86" s="32">
        <f t="shared" si="16"/>
        <v>0.34284990710399621</v>
      </c>
      <c r="AI86" s="32">
        <f t="shared" si="16"/>
        <v>0.35925263431439186</v>
      </c>
      <c r="AJ86" s="32">
        <f t="shared" si="16"/>
        <v>0.37803458334186202</v>
      </c>
      <c r="AK86" s="32">
        <f t="shared" si="16"/>
        <v>0.31877937818744134</v>
      </c>
      <c r="AL86" s="32">
        <f t="shared" si="16"/>
        <v>0.34635578955274759</v>
      </c>
      <c r="AM86" s="32">
        <f t="shared" si="16"/>
        <v>0.39590413061145291</v>
      </c>
      <c r="AN86" s="32">
        <f t="shared" si="16"/>
        <v>0.43639779125204342</v>
      </c>
    </row>
    <row r="87" spans="1:40" s="33" customFormat="1" ht="15.75">
      <c r="A87" s="34" t="s">
        <v>39</v>
      </c>
      <c r="B87" s="34"/>
      <c r="C87" s="34"/>
      <c r="D87" s="34"/>
      <c r="E87" s="34"/>
      <c r="F87" s="34"/>
      <c r="G87" s="34" t="s">
        <v>381</v>
      </c>
      <c r="H87" s="35"/>
      <c r="I87" s="36">
        <f>AVERAGE(I88,I107,I145)</f>
        <v>0.36969921680699214</v>
      </c>
      <c r="J87" s="36">
        <f t="shared" ref="J87:AN87" si="17">AVERAGE(J88,J107,J145)</f>
        <v>0.37971188801732408</v>
      </c>
      <c r="K87" s="36">
        <f t="shared" si="17"/>
        <v>0.33199601353681274</v>
      </c>
      <c r="L87" s="36">
        <f t="shared" si="17"/>
        <v>0.43457449500239048</v>
      </c>
      <c r="M87" s="36">
        <f t="shared" si="17"/>
        <v>0.26108536804674387</v>
      </c>
      <c r="N87" s="36">
        <f t="shared" si="17"/>
        <v>0.32168578634514977</v>
      </c>
      <c r="O87" s="36">
        <f t="shared" si="17"/>
        <v>0.24300799609512677</v>
      </c>
      <c r="P87" s="36">
        <f t="shared" si="17"/>
        <v>0.32628137570197296</v>
      </c>
      <c r="Q87" s="36">
        <f t="shared" si="17"/>
        <v>0.40556718874893277</v>
      </c>
      <c r="R87" s="36">
        <f t="shared" si="17"/>
        <v>0.28303726797793649</v>
      </c>
      <c r="S87" s="36">
        <f t="shared" si="17"/>
        <v>0.27538644101331827</v>
      </c>
      <c r="T87" s="36">
        <f t="shared" si="17"/>
        <v>0.45046918158738941</v>
      </c>
      <c r="U87" s="36">
        <f t="shared" si="17"/>
        <v>0.3161521958618761</v>
      </c>
      <c r="V87" s="36">
        <f t="shared" si="17"/>
        <v>0.35631268183390358</v>
      </c>
      <c r="W87" s="36">
        <f t="shared" si="17"/>
        <v>0.31126718078180965</v>
      </c>
      <c r="X87" s="36">
        <f t="shared" si="17"/>
        <v>0.33158690408894731</v>
      </c>
      <c r="Y87" s="36">
        <f t="shared" si="17"/>
        <v>0.29534922669652636</v>
      </c>
      <c r="Z87" s="36">
        <f t="shared" si="17"/>
        <v>0.3274364878219434</v>
      </c>
      <c r="AA87" s="36">
        <f t="shared" si="17"/>
        <v>0.37324797181256181</v>
      </c>
      <c r="AB87" s="36">
        <f t="shared" si="17"/>
        <v>0.34407605656002205</v>
      </c>
      <c r="AC87" s="36">
        <f t="shared" si="17"/>
        <v>0.38020476040442636</v>
      </c>
      <c r="AD87" s="36">
        <f t="shared" si="17"/>
        <v>0.4565513262086689</v>
      </c>
      <c r="AE87" s="36">
        <f t="shared" si="17"/>
        <v>0.30318125801850787</v>
      </c>
      <c r="AF87" s="36">
        <f t="shared" si="17"/>
        <v>0.26923424303236543</v>
      </c>
      <c r="AG87" s="36">
        <f t="shared" si="17"/>
        <v>0.34144075004489599</v>
      </c>
      <c r="AH87" s="36">
        <f t="shared" si="17"/>
        <v>0.28689366681363154</v>
      </c>
      <c r="AI87" s="36">
        <f t="shared" si="17"/>
        <v>0.29846433460154248</v>
      </c>
      <c r="AJ87" s="36">
        <f t="shared" si="17"/>
        <v>0.39993335697602667</v>
      </c>
      <c r="AK87" s="36">
        <f t="shared" si="17"/>
        <v>0.32520696900968499</v>
      </c>
      <c r="AL87" s="36">
        <f t="shared" si="17"/>
        <v>0.37744196567268168</v>
      </c>
      <c r="AM87" s="36">
        <f t="shared" si="17"/>
        <v>0.40582757057736824</v>
      </c>
      <c r="AN87" s="36">
        <f t="shared" si="17"/>
        <v>0.42764958379445822</v>
      </c>
    </row>
    <row r="88" spans="1:40" s="43" customFormat="1" ht="15.75">
      <c r="A88" s="37" t="s">
        <v>382</v>
      </c>
      <c r="B88" s="37"/>
      <c r="C88" s="37"/>
      <c r="D88" s="37"/>
      <c r="E88" s="37"/>
      <c r="F88" s="37"/>
      <c r="G88" s="37" t="s">
        <v>383</v>
      </c>
      <c r="H88" s="38"/>
      <c r="I88" s="39">
        <f>AVERAGE(I89,I101)</f>
        <v>0.37504913000000001</v>
      </c>
      <c r="J88" s="39">
        <f t="shared" ref="J88:AN88" si="18">AVERAGE(J89,J101)</f>
        <v>0.33671473888888886</v>
      </c>
      <c r="K88" s="39">
        <f t="shared" si="18"/>
        <v>0.26496832833333339</v>
      </c>
      <c r="L88" s="39">
        <f t="shared" si="18"/>
        <v>0.34592340777777775</v>
      </c>
      <c r="M88" s="39">
        <f t="shared" si="18"/>
        <v>0.19597102888888887</v>
      </c>
      <c r="N88" s="39">
        <f t="shared" si="18"/>
        <v>0.33197893611111112</v>
      </c>
      <c r="O88" s="39">
        <f t="shared" si="18"/>
        <v>0.27677126277777775</v>
      </c>
      <c r="P88" s="39">
        <f t="shared" si="18"/>
        <v>0.26342033611111115</v>
      </c>
      <c r="Q88" s="39">
        <f t="shared" si="18"/>
        <v>0.36435185777777779</v>
      </c>
      <c r="R88" s="39">
        <f t="shared" si="18"/>
        <v>0.27191973000000003</v>
      </c>
      <c r="S88" s="39">
        <f t="shared" si="18"/>
        <v>0.24028362944444445</v>
      </c>
      <c r="T88" s="39">
        <f t="shared" si="18"/>
        <v>0.33170078166666667</v>
      </c>
      <c r="U88" s="39">
        <f t="shared" si="18"/>
        <v>0.23819734222222222</v>
      </c>
      <c r="V88" s="39">
        <f t="shared" si="18"/>
        <v>0.34099304722222223</v>
      </c>
      <c r="W88" s="39">
        <f t="shared" si="18"/>
        <v>0.30053305000000002</v>
      </c>
      <c r="X88" s="39">
        <f t="shared" si="18"/>
        <v>0.25664730222222221</v>
      </c>
      <c r="Y88" s="39">
        <f t="shared" si="18"/>
        <v>0.26026450222222225</v>
      </c>
      <c r="Z88" s="39">
        <f t="shared" si="18"/>
        <v>0.25554197722222222</v>
      </c>
      <c r="AA88" s="39">
        <f t="shared" si="18"/>
        <v>0.34865328333333334</v>
      </c>
      <c r="AB88" s="39">
        <f t="shared" si="18"/>
        <v>0.24277531722222223</v>
      </c>
      <c r="AC88" s="39">
        <f t="shared" si="18"/>
        <v>0.22764562277777778</v>
      </c>
      <c r="AD88" s="39">
        <f t="shared" si="18"/>
        <v>0.41942402111111116</v>
      </c>
      <c r="AE88" s="39">
        <f t="shared" si="18"/>
        <v>0.25889900499999996</v>
      </c>
      <c r="AF88" s="39">
        <f t="shared" si="18"/>
        <v>0.23233352777777777</v>
      </c>
      <c r="AG88" s="39">
        <f t="shared" si="18"/>
        <v>0.322006085</v>
      </c>
      <c r="AH88" s="39">
        <f t="shared" si="18"/>
        <v>0.28119011944444444</v>
      </c>
      <c r="AI88" s="39">
        <f t="shared" si="18"/>
        <v>0.28306175555555557</v>
      </c>
      <c r="AJ88" s="39">
        <f t="shared" si="18"/>
        <v>0.25688964277777776</v>
      </c>
      <c r="AK88" s="39">
        <f t="shared" si="18"/>
        <v>0.28253897611111112</v>
      </c>
      <c r="AL88" s="39">
        <f t="shared" si="18"/>
        <v>0.24607524555555554</v>
      </c>
      <c r="AM88" s="39">
        <f t="shared" si="18"/>
        <v>0.40177888055555555</v>
      </c>
      <c r="AN88" s="39">
        <f t="shared" si="18"/>
        <v>0.32430957277777778</v>
      </c>
    </row>
    <row r="89" spans="1:40" s="43" customFormat="1" ht="15.75">
      <c r="A89" s="40" t="s">
        <v>384</v>
      </c>
      <c r="B89" s="40"/>
      <c r="C89" s="40"/>
      <c r="D89" s="40"/>
      <c r="E89" s="40"/>
      <c r="F89" s="40"/>
      <c r="G89" s="40" t="s">
        <v>385</v>
      </c>
      <c r="H89" s="41"/>
      <c r="I89" s="42">
        <f>AVERAGE(AVERAGE(I90:I91),AVERAGE(I92:I94),AVERAGE(I95:I100))</f>
        <v>0.36162559999999999</v>
      </c>
      <c r="J89" s="42">
        <f t="shared" ref="J89:AN89" si="19">AVERAGE(AVERAGE(J90:J91),AVERAGE(J92:J94),AVERAGE(J95:J100))</f>
        <v>0.35169837777777779</v>
      </c>
      <c r="K89" s="42">
        <f t="shared" si="19"/>
        <v>0.23353277666666669</v>
      </c>
      <c r="L89" s="42">
        <f t="shared" si="19"/>
        <v>0.34536895555555552</v>
      </c>
      <c r="M89" s="42">
        <f t="shared" si="19"/>
        <v>0.19216837777777776</v>
      </c>
      <c r="N89" s="42">
        <f t="shared" si="19"/>
        <v>0.31533107222222223</v>
      </c>
      <c r="O89" s="42">
        <f t="shared" si="19"/>
        <v>0.25535430555555555</v>
      </c>
      <c r="P89" s="42">
        <f t="shared" si="19"/>
        <v>0.28520387222222227</v>
      </c>
      <c r="Q89" s="42">
        <f t="shared" si="19"/>
        <v>0.36935185555555555</v>
      </c>
      <c r="R89" s="42">
        <f t="shared" si="19"/>
        <v>0.25835459999999999</v>
      </c>
      <c r="S89" s="42">
        <f t="shared" si="19"/>
        <v>0.23649833888888885</v>
      </c>
      <c r="T89" s="42">
        <f t="shared" si="19"/>
        <v>0.34148738333333334</v>
      </c>
      <c r="U89" s="42">
        <f t="shared" si="19"/>
        <v>0.26945024444444443</v>
      </c>
      <c r="V89" s="42">
        <f t="shared" si="19"/>
        <v>0.35249999444444446</v>
      </c>
      <c r="W89" s="42">
        <f t="shared" si="19"/>
        <v>0.28576830000000003</v>
      </c>
      <c r="X89" s="42">
        <f t="shared" si="19"/>
        <v>0.24371994444444445</v>
      </c>
      <c r="Y89" s="42">
        <f t="shared" si="19"/>
        <v>0.26329744444444447</v>
      </c>
      <c r="Z89" s="42">
        <f t="shared" si="19"/>
        <v>0.27432619444444445</v>
      </c>
      <c r="AA89" s="42">
        <f t="shared" si="19"/>
        <v>0.31851096666666673</v>
      </c>
      <c r="AB89" s="42">
        <f t="shared" si="19"/>
        <v>0.24955029444444443</v>
      </c>
      <c r="AC89" s="42">
        <f t="shared" si="19"/>
        <v>0.21533020555555557</v>
      </c>
      <c r="AD89" s="42">
        <f t="shared" si="19"/>
        <v>0.41082912222222223</v>
      </c>
      <c r="AE89" s="42">
        <f t="shared" si="19"/>
        <v>0.22995544999999998</v>
      </c>
      <c r="AF89" s="42">
        <f t="shared" si="19"/>
        <v>0.22927985555555555</v>
      </c>
      <c r="AG89" s="42">
        <f t="shared" si="19"/>
        <v>0.31488094999999999</v>
      </c>
      <c r="AH89" s="42">
        <f t="shared" si="19"/>
        <v>0.24433323888888892</v>
      </c>
      <c r="AI89" s="42">
        <f t="shared" si="19"/>
        <v>0.28112161111111106</v>
      </c>
      <c r="AJ89" s="42">
        <f t="shared" si="19"/>
        <v>0.23730870555555553</v>
      </c>
      <c r="AK89" s="42">
        <f t="shared" si="19"/>
        <v>0.26157407222222223</v>
      </c>
      <c r="AL89" s="42">
        <f t="shared" si="19"/>
        <v>0.2353928111111111</v>
      </c>
      <c r="AM89" s="42">
        <f t="shared" si="19"/>
        <v>0.36419846111111109</v>
      </c>
      <c r="AN89" s="42">
        <f t="shared" si="19"/>
        <v>0.32567540555555552</v>
      </c>
    </row>
    <row r="90" spans="1:40" s="1" customFormat="1" ht="45">
      <c r="A90" s="1" t="s">
        <v>157</v>
      </c>
      <c r="B90" s="1" t="s">
        <v>386</v>
      </c>
      <c r="D90" s="1" t="s">
        <v>387</v>
      </c>
      <c r="G90" s="1" t="s">
        <v>388</v>
      </c>
      <c r="H90" s="13" t="s">
        <v>389</v>
      </c>
      <c r="I90" s="14">
        <v>0.48299320000000001</v>
      </c>
      <c r="J90" s="14">
        <v>0.39766079999999998</v>
      </c>
      <c r="K90" s="14">
        <v>0.36666670000000001</v>
      </c>
      <c r="L90" s="14">
        <v>0.46153850000000002</v>
      </c>
      <c r="M90" s="14">
        <v>0.22222220000000001</v>
      </c>
      <c r="N90" s="14">
        <v>0.46153850000000002</v>
      </c>
      <c r="O90" s="14">
        <v>0.37412099999999998</v>
      </c>
      <c r="P90" s="14">
        <v>0.2345679</v>
      </c>
      <c r="Q90" s="14">
        <v>0.5</v>
      </c>
      <c r="R90" s="14">
        <v>0.3333333</v>
      </c>
      <c r="S90" s="14">
        <v>0.34343439999999997</v>
      </c>
      <c r="T90" s="14">
        <v>0.4166667</v>
      </c>
      <c r="U90" s="14">
        <v>0.3333333</v>
      </c>
      <c r="V90" s="14">
        <v>0.48611110000000002</v>
      </c>
      <c r="W90" s="14">
        <v>0.37237239999999999</v>
      </c>
      <c r="X90" s="14">
        <v>0.40740739999999998</v>
      </c>
      <c r="Y90" s="14">
        <v>0.30107529999999999</v>
      </c>
      <c r="Z90" s="14">
        <v>0.35294120000000001</v>
      </c>
      <c r="AA90" s="14">
        <v>0.41509430000000003</v>
      </c>
      <c r="AB90" s="14">
        <v>0.3157895</v>
      </c>
      <c r="AC90" s="14">
        <v>0.25862069999999998</v>
      </c>
      <c r="AD90" s="14">
        <v>0.59770109999999999</v>
      </c>
      <c r="AE90" s="14">
        <v>0.43678159999999999</v>
      </c>
      <c r="AF90" s="14">
        <v>0.34188039999999997</v>
      </c>
      <c r="AG90" s="14">
        <v>0.44444440000000002</v>
      </c>
      <c r="AH90" s="14">
        <v>0.35057470000000002</v>
      </c>
      <c r="AI90" s="14">
        <v>0.2473118</v>
      </c>
      <c r="AJ90" s="14">
        <v>0.28282829999999998</v>
      </c>
      <c r="AK90" s="14">
        <v>0.43333329999999998</v>
      </c>
      <c r="AL90" s="14">
        <v>0.32500000000000001</v>
      </c>
      <c r="AM90" s="14">
        <v>0.4509804</v>
      </c>
      <c r="AN90" s="14">
        <v>0.46031749999999999</v>
      </c>
    </row>
    <row r="91" spans="1:40" s="1" customFormat="1" ht="60">
      <c r="A91" s="1" t="s">
        <v>157</v>
      </c>
      <c r="B91" s="1" t="s">
        <v>390</v>
      </c>
      <c r="D91" s="1" t="s">
        <v>391</v>
      </c>
      <c r="G91" s="1" t="s">
        <v>392</v>
      </c>
      <c r="H91" s="13" t="s">
        <v>393</v>
      </c>
      <c r="I91" s="14">
        <v>0.3333333</v>
      </c>
      <c r="J91" s="14">
        <v>0.3387097</v>
      </c>
      <c r="K91" s="14">
        <v>0.35897440000000003</v>
      </c>
      <c r="L91" s="14">
        <v>0.4375</v>
      </c>
      <c r="M91" s="14">
        <v>0.1929825</v>
      </c>
      <c r="N91" s="14">
        <v>0.38095240000000002</v>
      </c>
      <c r="O91" s="14">
        <v>0.2645074</v>
      </c>
      <c r="P91" s="14">
        <v>0.2098766</v>
      </c>
      <c r="Q91" s="14">
        <v>0.3333333</v>
      </c>
      <c r="R91" s="14">
        <v>0.3333333</v>
      </c>
      <c r="S91" s="14">
        <v>0.26666669999999998</v>
      </c>
      <c r="T91" s="14">
        <v>0.27906979999999998</v>
      </c>
      <c r="U91" s="14">
        <v>0.2708333</v>
      </c>
      <c r="V91" s="14">
        <v>0.3333333</v>
      </c>
      <c r="W91" s="14">
        <v>0.29344730000000002</v>
      </c>
      <c r="X91" s="14">
        <v>0.2982456</v>
      </c>
      <c r="Y91" s="14">
        <v>0.26436779999999999</v>
      </c>
      <c r="Z91" s="14">
        <v>0.27777780000000002</v>
      </c>
      <c r="AA91" s="14">
        <v>0.33950619999999998</v>
      </c>
      <c r="AB91" s="14">
        <v>0.2631579</v>
      </c>
      <c r="AC91" s="14">
        <v>0.21666669999999999</v>
      </c>
      <c r="AD91" s="14">
        <v>0.45714290000000002</v>
      </c>
      <c r="AE91" s="14">
        <v>0.3225807</v>
      </c>
      <c r="AF91" s="14">
        <v>0.24324319999999999</v>
      </c>
      <c r="AG91" s="14">
        <v>0.43055559999999998</v>
      </c>
      <c r="AH91" s="14">
        <v>0.3169399</v>
      </c>
      <c r="AI91" s="14">
        <v>0.22222220000000001</v>
      </c>
      <c r="AJ91" s="14">
        <v>0.20430110000000001</v>
      </c>
      <c r="AK91" s="14">
        <v>0.42424240000000002</v>
      </c>
      <c r="AL91" s="14">
        <v>0.1916667</v>
      </c>
      <c r="AM91" s="14">
        <v>0.4583333</v>
      </c>
      <c r="AN91" s="14">
        <v>0.3333333</v>
      </c>
    </row>
    <row r="92" spans="1:40" s="1" customFormat="1" ht="45">
      <c r="A92" s="1" t="s">
        <v>157</v>
      </c>
      <c r="C92" s="1" t="s">
        <v>394</v>
      </c>
      <c r="G92" s="1" t="s">
        <v>395</v>
      </c>
      <c r="H92" s="13" t="s">
        <v>396</v>
      </c>
      <c r="I92" s="14">
        <v>0.24242420000000001</v>
      </c>
      <c r="J92" s="14">
        <v>0.2</v>
      </c>
      <c r="K92" s="14">
        <v>8.3333299999999999E-2</v>
      </c>
      <c r="L92" s="14">
        <v>0.1666667</v>
      </c>
      <c r="M92" s="14">
        <v>8.77193E-2</v>
      </c>
      <c r="N92" s="14">
        <v>7.4074100000000004E-2</v>
      </c>
      <c r="O92" s="14">
        <v>0.125</v>
      </c>
      <c r="P92" s="14">
        <v>0.17647060000000001</v>
      </c>
      <c r="Q92" s="14">
        <v>0.2</v>
      </c>
      <c r="R92" s="14">
        <v>0</v>
      </c>
      <c r="S92" s="14">
        <v>0.13333329999999999</v>
      </c>
      <c r="T92" s="14">
        <v>0.2083333</v>
      </c>
      <c r="U92" s="14">
        <v>0.23809520000000001</v>
      </c>
      <c r="V92" s="14">
        <v>0.2</v>
      </c>
      <c r="W92" s="14">
        <v>0.12745100000000001</v>
      </c>
      <c r="X92" s="14">
        <v>0.12</v>
      </c>
      <c r="Y92" s="14">
        <v>9.5238100000000006E-2</v>
      </c>
      <c r="Z92" s="14">
        <v>0.1666667</v>
      </c>
      <c r="AA92" s="14">
        <v>0.1666667</v>
      </c>
      <c r="AB92" s="14">
        <v>9.5238100000000006E-2</v>
      </c>
      <c r="AC92" s="14">
        <v>8.3333299999999999E-2</v>
      </c>
      <c r="AD92" s="14">
        <v>0.25490200000000002</v>
      </c>
      <c r="AE92" s="14">
        <v>6.6666699999999995E-2</v>
      </c>
      <c r="AF92" s="14">
        <v>0.1458333</v>
      </c>
      <c r="AG92" s="14">
        <v>0.14285709999999999</v>
      </c>
      <c r="AH92" s="14">
        <v>0.1363636</v>
      </c>
      <c r="AI92" s="14">
        <v>0.14285709999999999</v>
      </c>
      <c r="AJ92" s="14">
        <v>0.1041667</v>
      </c>
      <c r="AK92" s="14">
        <v>3.0303E-2</v>
      </c>
      <c r="AL92" s="14">
        <v>0.1190476</v>
      </c>
      <c r="AM92" s="14">
        <v>0.15384619999999999</v>
      </c>
      <c r="AN92" s="14">
        <v>0.1212121</v>
      </c>
    </row>
    <row r="93" spans="1:40" s="1" customFormat="1" ht="45">
      <c r="A93" s="1" t="s">
        <v>157</v>
      </c>
      <c r="C93" s="1" t="s">
        <v>397</v>
      </c>
      <c r="G93" s="1" t="s">
        <v>398</v>
      </c>
      <c r="H93" s="13" t="s">
        <v>399</v>
      </c>
      <c r="I93" s="14">
        <v>0.21212120000000001</v>
      </c>
      <c r="J93" s="14">
        <v>0.1666667</v>
      </c>
      <c r="K93" s="14">
        <v>0.125</v>
      </c>
      <c r="L93" s="14">
        <v>0.14285709999999999</v>
      </c>
      <c r="M93" s="14">
        <v>8.77193E-2</v>
      </c>
      <c r="N93" s="14">
        <v>3.3333300000000003E-2</v>
      </c>
      <c r="O93" s="14">
        <v>0.13120570000000001</v>
      </c>
      <c r="P93" s="14">
        <v>0.2156863</v>
      </c>
      <c r="Q93" s="14">
        <v>0.2916667</v>
      </c>
      <c r="R93" s="14">
        <v>0.1111111</v>
      </c>
      <c r="S93" s="14">
        <v>0.16</v>
      </c>
      <c r="T93" s="14">
        <v>0.1875</v>
      </c>
      <c r="U93" s="14">
        <v>0.1111111</v>
      </c>
      <c r="V93" s="14">
        <v>0.2</v>
      </c>
      <c r="W93" s="14">
        <v>0.13725490000000001</v>
      </c>
      <c r="X93" s="14">
        <v>0.12</v>
      </c>
      <c r="Y93" s="14">
        <v>0.14285709999999999</v>
      </c>
      <c r="Z93" s="14">
        <v>0.28571429999999998</v>
      </c>
      <c r="AA93" s="14">
        <v>0.1166667</v>
      </c>
      <c r="AB93" s="14">
        <v>0.1190476</v>
      </c>
      <c r="AC93" s="14">
        <v>8.5714299999999993E-2</v>
      </c>
      <c r="AD93" s="14">
        <v>0.23529410000000001</v>
      </c>
      <c r="AE93" s="14">
        <v>6.6666699999999995E-2</v>
      </c>
      <c r="AF93" s="14">
        <v>0.2083333</v>
      </c>
      <c r="AG93" s="14">
        <v>0.1666667</v>
      </c>
      <c r="AH93" s="14">
        <v>0.1363636</v>
      </c>
      <c r="AI93" s="14">
        <v>0.2142857</v>
      </c>
      <c r="AJ93" s="14">
        <v>0.125</v>
      </c>
      <c r="AK93" s="14">
        <v>0.15151519999999999</v>
      </c>
      <c r="AL93" s="14">
        <v>4.4444400000000002E-2</v>
      </c>
      <c r="AM93" s="14">
        <v>0.12820509999999999</v>
      </c>
      <c r="AN93" s="14">
        <v>0.18181820000000001</v>
      </c>
    </row>
    <row r="94" spans="1:40" s="1" customFormat="1" ht="60">
      <c r="A94" s="1" t="s">
        <v>157</v>
      </c>
      <c r="C94" s="1" t="s">
        <v>400</v>
      </c>
      <c r="G94" s="1" t="s">
        <v>401</v>
      </c>
      <c r="H94" s="13" t="s">
        <v>402</v>
      </c>
      <c r="I94" s="14">
        <v>0.34920639999999997</v>
      </c>
      <c r="J94" s="14">
        <v>0.20634920000000001</v>
      </c>
      <c r="K94" s="14">
        <v>0.125</v>
      </c>
      <c r="L94" s="14">
        <v>0.23809520000000001</v>
      </c>
      <c r="M94" s="14">
        <v>0.22222220000000001</v>
      </c>
      <c r="N94" s="14">
        <v>0.2</v>
      </c>
      <c r="O94" s="14">
        <v>0.1666667</v>
      </c>
      <c r="P94" s="14">
        <v>0.31372549999999999</v>
      </c>
      <c r="Q94" s="14">
        <v>0.26666669999999998</v>
      </c>
      <c r="R94" s="14">
        <v>0.1666667</v>
      </c>
      <c r="S94" s="14">
        <v>0.18666669999999999</v>
      </c>
      <c r="T94" s="14">
        <v>0.1875</v>
      </c>
      <c r="U94" s="14">
        <v>0.1111111</v>
      </c>
      <c r="V94" s="14">
        <v>0.4583333</v>
      </c>
      <c r="W94" s="14">
        <v>0.13725490000000001</v>
      </c>
      <c r="X94" s="14">
        <v>0.12</v>
      </c>
      <c r="Y94" s="14">
        <v>9.5238100000000006E-2</v>
      </c>
      <c r="Z94" s="14">
        <v>0.19047620000000001</v>
      </c>
      <c r="AA94" s="14">
        <v>0.1754386</v>
      </c>
      <c r="AB94" s="14">
        <v>0.19047620000000001</v>
      </c>
      <c r="AC94" s="14">
        <v>0.12962960000000001</v>
      </c>
      <c r="AD94" s="14">
        <v>0.3333333</v>
      </c>
      <c r="AE94" s="14">
        <v>9.5238100000000006E-2</v>
      </c>
      <c r="AF94" s="14">
        <v>0.125</v>
      </c>
      <c r="AG94" s="14">
        <v>9.5238100000000006E-2</v>
      </c>
      <c r="AH94" s="14">
        <v>0.1666667</v>
      </c>
      <c r="AI94" s="14">
        <v>0.23809520000000001</v>
      </c>
      <c r="AJ94" s="14">
        <v>0.25</v>
      </c>
      <c r="AK94" s="14">
        <v>0.18181820000000001</v>
      </c>
      <c r="AL94" s="14">
        <v>0.15555559999999999</v>
      </c>
      <c r="AM94" s="14">
        <v>0.25</v>
      </c>
      <c r="AN94" s="14">
        <v>0.18181820000000001</v>
      </c>
    </row>
    <row r="95" spans="1:40" s="1" customFormat="1" ht="75">
      <c r="A95" s="1" t="s">
        <v>157</v>
      </c>
      <c r="E95" s="1" t="s">
        <v>403</v>
      </c>
      <c r="G95" s="1" t="s">
        <v>404</v>
      </c>
      <c r="H95" s="13" t="s">
        <v>405</v>
      </c>
      <c r="I95" s="14">
        <v>0.44444440000000002</v>
      </c>
      <c r="J95" s="14">
        <v>0.46153850000000002</v>
      </c>
      <c r="K95" s="14">
        <v>0.3333333</v>
      </c>
      <c r="L95" s="14">
        <v>0.51851849999999999</v>
      </c>
      <c r="M95" s="14">
        <v>0.14285709999999999</v>
      </c>
      <c r="N95" s="14">
        <v>0.44444440000000002</v>
      </c>
      <c r="O95" s="14">
        <v>0.25757580000000002</v>
      </c>
      <c r="P95" s="14">
        <v>0.3333333</v>
      </c>
      <c r="Q95" s="14">
        <v>0.4166667</v>
      </c>
      <c r="R95" s="14">
        <v>0.27272730000000001</v>
      </c>
      <c r="S95" s="14">
        <v>0.18181820000000001</v>
      </c>
      <c r="T95" s="14">
        <v>0.44444440000000002</v>
      </c>
      <c r="U95" s="14">
        <v>0.36363640000000003</v>
      </c>
      <c r="V95" s="14">
        <v>0.26666669999999998</v>
      </c>
      <c r="W95" s="14">
        <v>0.3777778</v>
      </c>
      <c r="X95" s="14">
        <v>0.4166667</v>
      </c>
      <c r="Y95" s="14">
        <v>0.47222219999999998</v>
      </c>
      <c r="Z95" s="14">
        <v>0.25641029999999998</v>
      </c>
      <c r="AA95" s="14">
        <v>0.51851849999999999</v>
      </c>
      <c r="AB95" s="14">
        <v>0.31372549999999999</v>
      </c>
      <c r="AC95" s="14">
        <v>0.24242420000000001</v>
      </c>
      <c r="AD95" s="14">
        <v>0.4166667</v>
      </c>
      <c r="AE95" s="14">
        <v>0.14285709999999999</v>
      </c>
      <c r="AF95" s="14">
        <v>0.13333329999999999</v>
      </c>
      <c r="AG95" s="14">
        <v>0.4166667</v>
      </c>
      <c r="AH95" s="14">
        <v>6.6666699999999995E-2</v>
      </c>
      <c r="AI95" s="14">
        <v>0.3</v>
      </c>
      <c r="AJ95" s="14">
        <v>0.25925930000000003</v>
      </c>
      <c r="AK95" s="14">
        <v>0.125</v>
      </c>
      <c r="AL95" s="14">
        <v>0.23529410000000001</v>
      </c>
      <c r="AM95" s="14">
        <v>0.42857139999999999</v>
      </c>
      <c r="AN95" s="14">
        <v>0.38095240000000002</v>
      </c>
    </row>
    <row r="96" spans="1:40" s="1" customFormat="1" ht="45">
      <c r="A96" s="1" t="s">
        <v>157</v>
      </c>
      <c r="E96" s="1" t="s">
        <v>406</v>
      </c>
      <c r="G96" s="1" t="s">
        <v>407</v>
      </c>
      <c r="H96" s="13" t="s">
        <v>408</v>
      </c>
      <c r="I96" s="14">
        <v>0.2083333</v>
      </c>
      <c r="J96" s="14">
        <v>0.2916667</v>
      </c>
      <c r="K96" s="14">
        <v>0.1666667</v>
      </c>
      <c r="L96" s="14">
        <v>0.25</v>
      </c>
      <c r="M96" s="14">
        <v>4.7619000000000002E-2</v>
      </c>
      <c r="N96" s="14">
        <v>0.25490200000000002</v>
      </c>
      <c r="O96" s="14">
        <v>0.1111111</v>
      </c>
      <c r="P96" s="14">
        <v>0.23809520000000001</v>
      </c>
      <c r="Q96" s="14">
        <v>0.125</v>
      </c>
      <c r="R96" s="14">
        <v>0.19047620000000001</v>
      </c>
      <c r="S96" s="14">
        <v>9.0909100000000007E-2</v>
      </c>
      <c r="T96" s="14">
        <v>0.25</v>
      </c>
      <c r="U96" s="14">
        <v>0.1666667</v>
      </c>
      <c r="V96" s="14">
        <v>0.26666669999999998</v>
      </c>
      <c r="W96" s="14">
        <v>0.1176471</v>
      </c>
      <c r="X96" s="14">
        <v>0</v>
      </c>
      <c r="Y96" s="14">
        <v>0.12820509999999999</v>
      </c>
      <c r="Z96" s="14">
        <v>0.1666667</v>
      </c>
      <c r="AA96" s="14">
        <v>0.26666669999999998</v>
      </c>
      <c r="AB96" s="14">
        <v>0.1666667</v>
      </c>
      <c r="AC96" s="14">
        <v>8.3333299999999999E-2</v>
      </c>
      <c r="AD96" s="14">
        <v>0.2916667</v>
      </c>
      <c r="AE96" s="14">
        <v>8.3333299999999999E-2</v>
      </c>
      <c r="AF96" s="14">
        <v>0</v>
      </c>
      <c r="AG96" s="14">
        <v>0.14285709999999999</v>
      </c>
      <c r="AH96" s="14">
        <v>0</v>
      </c>
      <c r="AI96" s="14">
        <v>0.23333329999999999</v>
      </c>
      <c r="AJ96" s="14">
        <v>0.13333329999999999</v>
      </c>
      <c r="AK96" s="14">
        <v>8.3333299999999999E-2</v>
      </c>
      <c r="AL96" s="14">
        <v>0.1578947</v>
      </c>
      <c r="AM96" s="14">
        <v>0.3333333</v>
      </c>
      <c r="AN96" s="14">
        <v>0.22222220000000001</v>
      </c>
    </row>
    <row r="97" spans="1:40" s="1" customFormat="1" ht="45">
      <c r="A97" s="1" t="s">
        <v>157</v>
      </c>
      <c r="E97" s="9" t="s">
        <v>409</v>
      </c>
      <c r="G97" s="9" t="s">
        <v>410</v>
      </c>
      <c r="H97" s="13" t="s">
        <v>411</v>
      </c>
      <c r="I97" s="14">
        <v>0.1666667</v>
      </c>
      <c r="J97" s="14">
        <v>0.35555560000000003</v>
      </c>
      <c r="K97" s="14">
        <v>0.1666667</v>
      </c>
      <c r="L97" s="14">
        <v>0.23076920000000001</v>
      </c>
      <c r="M97" s="14">
        <v>4.7619000000000002E-2</v>
      </c>
      <c r="N97" s="14">
        <v>0.1875</v>
      </c>
      <c r="O97" s="14">
        <v>0.1060606</v>
      </c>
      <c r="P97" s="14">
        <v>0.19047620000000001</v>
      </c>
      <c r="Q97" s="14">
        <v>0.25</v>
      </c>
      <c r="R97" s="14">
        <v>0.17777780000000001</v>
      </c>
      <c r="S97" s="14">
        <v>6.0606100000000003E-2</v>
      </c>
      <c r="T97" s="14">
        <v>0.2708333</v>
      </c>
      <c r="U97" s="14">
        <v>0.1666667</v>
      </c>
      <c r="V97" s="14">
        <v>6.6666699999999995E-2</v>
      </c>
      <c r="W97" s="14">
        <v>0.23809520000000001</v>
      </c>
      <c r="X97" s="14">
        <v>0</v>
      </c>
      <c r="Y97" s="14">
        <v>0.19047620000000001</v>
      </c>
      <c r="Z97" s="14">
        <v>7.6923099999999994E-2</v>
      </c>
      <c r="AA97" s="14">
        <v>0.26666669999999998</v>
      </c>
      <c r="AB97" s="14">
        <v>0.1176471</v>
      </c>
      <c r="AC97" s="14">
        <v>8.3333299999999999E-2</v>
      </c>
      <c r="AD97" s="14">
        <v>0.25</v>
      </c>
      <c r="AE97" s="14">
        <v>0.1111111</v>
      </c>
      <c r="AF97" s="14">
        <v>6.6666699999999995E-2</v>
      </c>
      <c r="AG97" s="14">
        <v>0.19047620000000001</v>
      </c>
      <c r="AH97" s="14">
        <v>0</v>
      </c>
      <c r="AI97" s="14">
        <v>0.25</v>
      </c>
      <c r="AJ97" s="14">
        <v>9.0909100000000007E-2</v>
      </c>
      <c r="AK97" s="14">
        <v>4.1666700000000001E-2</v>
      </c>
      <c r="AL97" s="14">
        <v>8.77193E-2</v>
      </c>
      <c r="AM97" s="14">
        <v>0.24444440000000001</v>
      </c>
      <c r="AN97" s="14">
        <v>0.2083333</v>
      </c>
    </row>
    <row r="98" spans="1:40" s="1" customFormat="1" ht="45">
      <c r="A98" s="1" t="s">
        <v>157</v>
      </c>
      <c r="E98" s="13" t="s">
        <v>412</v>
      </c>
      <c r="G98" s="13" t="s">
        <v>413</v>
      </c>
      <c r="H98" s="13" t="s">
        <v>414</v>
      </c>
      <c r="I98" s="14">
        <v>0.5</v>
      </c>
      <c r="J98" s="14">
        <v>0.46666669999999999</v>
      </c>
      <c r="K98" s="14">
        <v>0.26666669999999998</v>
      </c>
      <c r="L98" s="14">
        <v>0.5</v>
      </c>
      <c r="M98" s="14">
        <v>0.4</v>
      </c>
      <c r="N98" s="14">
        <v>0.48571429999999999</v>
      </c>
      <c r="O98" s="14">
        <v>0.5</v>
      </c>
      <c r="P98" s="14">
        <v>0.6</v>
      </c>
      <c r="Q98" s="14">
        <v>0.55000000000000004</v>
      </c>
      <c r="R98" s="14">
        <v>0.5</v>
      </c>
      <c r="S98" s="14">
        <v>0.3454545</v>
      </c>
      <c r="T98" s="14">
        <v>0.54666669999999995</v>
      </c>
      <c r="U98" s="14">
        <v>0.46</v>
      </c>
      <c r="V98" s="14">
        <v>0.52</v>
      </c>
      <c r="W98" s="14">
        <v>0.53749999999999998</v>
      </c>
      <c r="X98" s="14">
        <v>0.3</v>
      </c>
      <c r="Y98" s="14">
        <v>0.54545460000000001</v>
      </c>
      <c r="Z98" s="14">
        <v>0.42</v>
      </c>
      <c r="AA98" s="14">
        <v>0.52500000000000002</v>
      </c>
      <c r="AB98" s="14">
        <v>0.53749999999999998</v>
      </c>
      <c r="AC98" s="14">
        <v>0.48</v>
      </c>
      <c r="AD98" s="14">
        <v>0.5</v>
      </c>
      <c r="AE98" s="14">
        <v>0.36666670000000001</v>
      </c>
      <c r="AF98" s="14">
        <v>0.4</v>
      </c>
      <c r="AG98" s="14">
        <v>0.43333329999999998</v>
      </c>
      <c r="AH98" s="14">
        <v>0.45</v>
      </c>
      <c r="AI98" s="14">
        <v>0.51111110000000004</v>
      </c>
      <c r="AJ98" s="14">
        <v>0.46</v>
      </c>
      <c r="AK98" s="14">
        <v>0.375</v>
      </c>
      <c r="AL98" s="14">
        <v>0.48235289999999997</v>
      </c>
      <c r="AM98" s="14">
        <v>0.55384619999999996</v>
      </c>
      <c r="AN98" s="14">
        <v>0.51428569999999996</v>
      </c>
    </row>
    <row r="99" spans="1:40" s="1" customFormat="1" ht="45">
      <c r="A99" s="1" t="s">
        <v>157</v>
      </c>
      <c r="E99" s="13" t="s">
        <v>415</v>
      </c>
      <c r="G99" s="13" t="s">
        <v>416</v>
      </c>
      <c r="H99" s="13" t="s">
        <v>417</v>
      </c>
      <c r="I99" s="14">
        <v>0.4</v>
      </c>
      <c r="J99" s="14">
        <v>0.4</v>
      </c>
      <c r="K99" s="14">
        <v>0.2</v>
      </c>
      <c r="L99" s="14">
        <v>0.42499999999999999</v>
      </c>
      <c r="M99" s="14">
        <v>0.28000000000000003</v>
      </c>
      <c r="N99" s="14">
        <v>0.45</v>
      </c>
      <c r="O99" s="14">
        <v>0.34</v>
      </c>
      <c r="P99" s="14">
        <v>0.36</v>
      </c>
      <c r="Q99" s="14">
        <v>0.45</v>
      </c>
      <c r="R99" s="14">
        <v>0.3538461</v>
      </c>
      <c r="S99" s="14">
        <v>0.25454549999999998</v>
      </c>
      <c r="T99" s="14">
        <v>0.61428570000000005</v>
      </c>
      <c r="U99" s="14">
        <v>0.36</v>
      </c>
      <c r="V99" s="14">
        <v>0.35</v>
      </c>
      <c r="W99" s="14">
        <v>0.41428569999999998</v>
      </c>
      <c r="X99" s="14">
        <v>0.23333329999999999</v>
      </c>
      <c r="Y99" s="14">
        <v>0.44</v>
      </c>
      <c r="Z99" s="14">
        <v>0.32</v>
      </c>
      <c r="AA99" s="14">
        <v>0.42499999999999999</v>
      </c>
      <c r="AB99" s="14">
        <v>0.36</v>
      </c>
      <c r="AC99" s="14">
        <v>0.36363630000000002</v>
      </c>
      <c r="AD99" s="14">
        <v>0.52500000000000002</v>
      </c>
      <c r="AE99" s="14">
        <v>0.23333329999999999</v>
      </c>
      <c r="AF99" s="14">
        <v>0.28000000000000003</v>
      </c>
      <c r="AG99" s="14">
        <v>0.4</v>
      </c>
      <c r="AH99" s="14">
        <v>0.4</v>
      </c>
      <c r="AI99" s="14">
        <v>0.46666659999999999</v>
      </c>
      <c r="AJ99" s="14">
        <v>0.375</v>
      </c>
      <c r="AK99" s="14">
        <v>0.25</v>
      </c>
      <c r="AL99" s="14">
        <v>0.4</v>
      </c>
      <c r="AM99" s="14">
        <v>0.48333330000000002</v>
      </c>
      <c r="AN99" s="14">
        <v>0.48571429999999999</v>
      </c>
    </row>
    <row r="100" spans="1:40" s="1" customFormat="1" ht="45">
      <c r="A100" s="1" t="s">
        <v>157</v>
      </c>
      <c r="E100" s="1" t="s">
        <v>418</v>
      </c>
      <c r="G100" s="1" t="s">
        <v>419</v>
      </c>
      <c r="H100" s="13" t="s">
        <v>420</v>
      </c>
      <c r="I100" s="14">
        <v>0.73333329999999997</v>
      </c>
      <c r="J100" s="14">
        <v>1</v>
      </c>
      <c r="K100" s="14" t="s">
        <v>146</v>
      </c>
      <c r="L100" s="14">
        <v>0.5</v>
      </c>
      <c r="M100" s="14">
        <v>0.5</v>
      </c>
      <c r="N100" s="14">
        <v>0.7111111</v>
      </c>
      <c r="O100" s="14">
        <v>0.52</v>
      </c>
      <c r="P100" s="14">
        <v>0.66666669999999995</v>
      </c>
      <c r="Q100" s="14">
        <v>0.84</v>
      </c>
      <c r="R100" s="14">
        <v>0.6</v>
      </c>
      <c r="S100" s="14">
        <v>0.53333339999999996</v>
      </c>
      <c r="T100" s="14">
        <v>0.76666670000000003</v>
      </c>
      <c r="U100" s="14">
        <v>0.6</v>
      </c>
      <c r="V100" s="14">
        <v>0.7</v>
      </c>
      <c r="W100" s="14">
        <v>0.65714289999999997</v>
      </c>
      <c r="X100" s="14">
        <v>0.6</v>
      </c>
      <c r="Y100" s="14">
        <v>0.6</v>
      </c>
      <c r="Z100" s="14">
        <v>0.52</v>
      </c>
      <c r="AA100" s="14">
        <v>0.55000000000000004</v>
      </c>
      <c r="AB100" s="14">
        <v>0.45</v>
      </c>
      <c r="AC100" s="14">
        <v>0.6</v>
      </c>
      <c r="AD100" s="14">
        <v>0.6</v>
      </c>
      <c r="AE100" s="14">
        <v>0.46666669999999999</v>
      </c>
      <c r="AF100" s="14">
        <v>0.53333339999999996</v>
      </c>
      <c r="AG100" s="14">
        <v>0.65</v>
      </c>
      <c r="AH100" s="14">
        <v>0.6</v>
      </c>
      <c r="AI100" s="14">
        <v>0.7</v>
      </c>
      <c r="AJ100" s="14">
        <v>0.53333339999999996</v>
      </c>
      <c r="AK100" s="14">
        <v>0.53333339999999996</v>
      </c>
      <c r="AL100" s="14">
        <v>0.6857143</v>
      </c>
      <c r="AM100" s="14">
        <v>0.72</v>
      </c>
      <c r="AN100" s="14">
        <v>0.7</v>
      </c>
    </row>
    <row r="101" spans="1:40" s="43" customFormat="1" ht="15.75">
      <c r="A101" s="40" t="s">
        <v>421</v>
      </c>
      <c r="B101" s="40"/>
      <c r="C101" s="40"/>
      <c r="D101" s="40"/>
      <c r="E101" s="40"/>
      <c r="F101" s="40"/>
      <c r="G101" s="40" t="s">
        <v>422</v>
      </c>
      <c r="H101" s="41"/>
      <c r="I101" s="42">
        <f>AVERAGE(I102:I106)</f>
        <v>0.38847266000000003</v>
      </c>
      <c r="J101" s="42">
        <f t="shared" ref="J101:AN101" si="20">AVERAGE(J102:J106)</f>
        <v>0.32173109999999994</v>
      </c>
      <c r="K101" s="42">
        <f t="shared" si="20"/>
        <v>0.29640388000000006</v>
      </c>
      <c r="L101" s="42">
        <f t="shared" si="20"/>
        <v>0.34647786000000003</v>
      </c>
      <c r="M101" s="42">
        <f t="shared" si="20"/>
        <v>0.19977367999999998</v>
      </c>
      <c r="N101" s="42">
        <f t="shared" si="20"/>
        <v>0.34862680000000001</v>
      </c>
      <c r="O101" s="42">
        <f t="shared" si="20"/>
        <v>0.29818822</v>
      </c>
      <c r="P101" s="42">
        <f t="shared" si="20"/>
        <v>0.24163680000000004</v>
      </c>
      <c r="Q101" s="42">
        <f t="shared" si="20"/>
        <v>0.35935186000000002</v>
      </c>
      <c r="R101" s="42">
        <f t="shared" si="20"/>
        <v>0.28548486000000001</v>
      </c>
      <c r="S101" s="42">
        <f t="shared" si="20"/>
        <v>0.24406892000000005</v>
      </c>
      <c r="T101" s="42">
        <f t="shared" si="20"/>
        <v>0.32191417999999999</v>
      </c>
      <c r="U101" s="42">
        <f t="shared" si="20"/>
        <v>0.20694444000000001</v>
      </c>
      <c r="V101" s="42">
        <f t="shared" si="20"/>
        <v>0.3294861</v>
      </c>
      <c r="W101" s="42">
        <f t="shared" si="20"/>
        <v>0.31529780000000002</v>
      </c>
      <c r="X101" s="42">
        <f t="shared" si="20"/>
        <v>0.26957466000000002</v>
      </c>
      <c r="Y101" s="42">
        <f t="shared" si="20"/>
        <v>0.25723156000000003</v>
      </c>
      <c r="Z101" s="42">
        <f t="shared" si="20"/>
        <v>0.23675776000000001</v>
      </c>
      <c r="AA101" s="42">
        <f t="shared" si="20"/>
        <v>0.37879560000000001</v>
      </c>
      <c r="AB101" s="42">
        <f t="shared" si="20"/>
        <v>0.23600034</v>
      </c>
      <c r="AC101" s="42">
        <f t="shared" si="20"/>
        <v>0.23996104000000001</v>
      </c>
      <c r="AD101" s="42">
        <f t="shared" si="20"/>
        <v>0.42801892000000008</v>
      </c>
      <c r="AE101" s="42">
        <f t="shared" si="20"/>
        <v>0.28784255999999997</v>
      </c>
      <c r="AF101" s="42">
        <f t="shared" si="20"/>
        <v>0.23538719999999999</v>
      </c>
      <c r="AG101" s="42">
        <f t="shared" si="20"/>
        <v>0.32913122</v>
      </c>
      <c r="AH101" s="42">
        <f t="shared" si="20"/>
        <v>0.31804699999999997</v>
      </c>
      <c r="AI101" s="42">
        <f t="shared" si="20"/>
        <v>0.28500190000000003</v>
      </c>
      <c r="AJ101" s="42">
        <f t="shared" si="20"/>
        <v>0.27647057999999997</v>
      </c>
      <c r="AK101" s="42">
        <f t="shared" si="20"/>
        <v>0.30350387999999995</v>
      </c>
      <c r="AL101" s="42">
        <f t="shared" si="20"/>
        <v>0.25675767999999999</v>
      </c>
      <c r="AM101" s="42">
        <f t="shared" si="20"/>
        <v>0.43935930000000001</v>
      </c>
      <c r="AN101" s="42">
        <f t="shared" si="20"/>
        <v>0.32294374000000003</v>
      </c>
    </row>
    <row r="102" spans="1:40" s="1" customFormat="1" ht="60">
      <c r="A102" s="1" t="s">
        <v>157</v>
      </c>
      <c r="B102" s="1" t="s">
        <v>423</v>
      </c>
      <c r="D102" s="1" t="s">
        <v>424</v>
      </c>
      <c r="G102" s="1" t="s">
        <v>425</v>
      </c>
      <c r="H102" s="13" t="s">
        <v>426</v>
      </c>
      <c r="I102" s="14">
        <v>0.4506173</v>
      </c>
      <c r="J102" s="14">
        <v>0.31216929999999998</v>
      </c>
      <c r="K102" s="14">
        <v>0.27272730000000001</v>
      </c>
      <c r="L102" s="14">
        <v>0.3333333</v>
      </c>
      <c r="M102" s="14">
        <v>0.2407407</v>
      </c>
      <c r="N102" s="14">
        <v>0.36781609999999998</v>
      </c>
      <c r="O102" s="14">
        <v>0.27443109999999998</v>
      </c>
      <c r="P102" s="14">
        <v>0.24691360000000001</v>
      </c>
      <c r="Q102" s="14">
        <v>0.4</v>
      </c>
      <c r="R102" s="14">
        <v>0.36363640000000003</v>
      </c>
      <c r="S102" s="14">
        <v>0.25714290000000001</v>
      </c>
      <c r="T102" s="14">
        <v>0.35507250000000001</v>
      </c>
      <c r="U102" s="14">
        <v>0.2083333</v>
      </c>
      <c r="V102" s="14">
        <v>0.39743590000000001</v>
      </c>
      <c r="W102" s="14">
        <v>0.31404959999999998</v>
      </c>
      <c r="X102" s="14">
        <v>0.2982456</v>
      </c>
      <c r="Y102" s="14">
        <v>0.25252530000000001</v>
      </c>
      <c r="Z102" s="14">
        <v>0.2280702</v>
      </c>
      <c r="AA102" s="14">
        <v>0.39285720000000002</v>
      </c>
      <c r="AB102" s="14">
        <v>0.1929825</v>
      </c>
      <c r="AC102" s="14">
        <v>0.23563220000000001</v>
      </c>
      <c r="AD102" s="14">
        <v>0.47058820000000001</v>
      </c>
      <c r="AE102" s="14">
        <v>0.3142857</v>
      </c>
      <c r="AF102" s="14">
        <v>0.23333329999999999</v>
      </c>
      <c r="AG102" s="14">
        <v>0.30555559999999998</v>
      </c>
      <c r="AH102" s="14">
        <v>0.3435898</v>
      </c>
      <c r="AI102" s="14">
        <v>0.2982456</v>
      </c>
      <c r="AJ102" s="14">
        <v>0.26262629999999998</v>
      </c>
      <c r="AK102" s="14">
        <v>0.36111110000000002</v>
      </c>
      <c r="AL102" s="14">
        <v>0.25396829999999998</v>
      </c>
      <c r="AM102" s="14">
        <v>0.4791667</v>
      </c>
      <c r="AN102" s="14">
        <v>0.3015873</v>
      </c>
    </row>
    <row r="103" spans="1:40" s="1" customFormat="1" ht="60">
      <c r="A103" s="1" t="s">
        <v>157</v>
      </c>
      <c r="B103" s="1" t="s">
        <v>427</v>
      </c>
      <c r="D103" s="1" t="s">
        <v>428</v>
      </c>
      <c r="G103" s="1" t="s">
        <v>429</v>
      </c>
      <c r="H103" s="13" t="s">
        <v>430</v>
      </c>
      <c r="I103" s="14">
        <v>0.3333333</v>
      </c>
      <c r="J103" s="14">
        <v>0.24747479999999999</v>
      </c>
      <c r="K103" s="14">
        <v>0.25641029999999998</v>
      </c>
      <c r="L103" s="14">
        <v>0.29411769999999998</v>
      </c>
      <c r="M103" s="14">
        <v>0.1578947</v>
      </c>
      <c r="N103" s="14">
        <v>0.3333333</v>
      </c>
      <c r="O103" s="14">
        <v>0.25268819999999997</v>
      </c>
      <c r="P103" s="14">
        <v>0.172043</v>
      </c>
      <c r="Q103" s="14">
        <v>0.36666670000000001</v>
      </c>
      <c r="R103" s="14">
        <v>0.21212120000000001</v>
      </c>
      <c r="S103" s="14">
        <v>0.22857140000000001</v>
      </c>
      <c r="T103" s="14">
        <v>0.25531910000000002</v>
      </c>
      <c r="U103" s="14">
        <v>0.1875</v>
      </c>
      <c r="V103" s="14">
        <v>0.28571429999999998</v>
      </c>
      <c r="W103" s="14">
        <v>0.24242420000000001</v>
      </c>
      <c r="X103" s="14">
        <v>0.2368421</v>
      </c>
      <c r="Y103" s="14">
        <v>0.25490200000000002</v>
      </c>
      <c r="Z103" s="14">
        <v>0.2105263</v>
      </c>
      <c r="AA103" s="14">
        <v>0.33898309999999998</v>
      </c>
      <c r="AB103" s="14">
        <v>0.1833333</v>
      </c>
      <c r="AC103" s="14">
        <v>0.21311479999999999</v>
      </c>
      <c r="AD103" s="14">
        <v>0.377193</v>
      </c>
      <c r="AE103" s="14">
        <v>0.18095240000000001</v>
      </c>
      <c r="AF103" s="14">
        <v>0.21666669999999999</v>
      </c>
      <c r="AG103" s="14">
        <v>0.32098769999999999</v>
      </c>
      <c r="AH103" s="14">
        <v>0.22222220000000001</v>
      </c>
      <c r="AI103" s="14">
        <v>0.2192983</v>
      </c>
      <c r="AJ103" s="14">
        <v>0.2156863</v>
      </c>
      <c r="AK103" s="14">
        <v>0.30555559999999998</v>
      </c>
      <c r="AL103" s="14">
        <v>0.19379850000000001</v>
      </c>
      <c r="AM103" s="14">
        <v>0.44444440000000002</v>
      </c>
      <c r="AN103" s="14">
        <v>0.25757580000000002</v>
      </c>
    </row>
    <row r="104" spans="1:40" s="1" customFormat="1" ht="45">
      <c r="A104" s="1" t="s">
        <v>157</v>
      </c>
      <c r="B104" s="1" t="s">
        <v>431</v>
      </c>
      <c r="D104" s="1" t="s">
        <v>432</v>
      </c>
      <c r="E104" s="1" t="s">
        <v>433</v>
      </c>
      <c r="G104" s="1" t="s">
        <v>434</v>
      </c>
      <c r="H104" s="13" t="s">
        <v>435</v>
      </c>
      <c r="I104" s="14">
        <v>0.3650794</v>
      </c>
      <c r="J104" s="14">
        <v>0.31666670000000002</v>
      </c>
      <c r="K104" s="14">
        <v>0.25490200000000002</v>
      </c>
      <c r="L104" s="14">
        <v>0.29629630000000001</v>
      </c>
      <c r="M104" s="14">
        <v>0.1410256</v>
      </c>
      <c r="N104" s="14">
        <v>0.2753623</v>
      </c>
      <c r="O104" s="14">
        <v>0.2761557</v>
      </c>
      <c r="P104" s="14">
        <v>0.20720720000000001</v>
      </c>
      <c r="Q104" s="14">
        <v>0.29629630000000001</v>
      </c>
      <c r="R104" s="14">
        <v>0.2083333</v>
      </c>
      <c r="S104" s="14">
        <v>0.20289860000000001</v>
      </c>
      <c r="T104" s="14">
        <v>0.3229167</v>
      </c>
      <c r="U104" s="14">
        <v>0.17857139999999999</v>
      </c>
      <c r="V104" s="14">
        <v>0.30303029999999997</v>
      </c>
      <c r="W104" s="14">
        <v>0.26960780000000001</v>
      </c>
      <c r="X104" s="14">
        <v>0.248227</v>
      </c>
      <c r="Y104" s="14">
        <v>0.25531910000000002</v>
      </c>
      <c r="Z104" s="14">
        <v>0.21875</v>
      </c>
      <c r="AA104" s="14">
        <v>0.39613530000000002</v>
      </c>
      <c r="AB104" s="14">
        <v>0.23076920000000001</v>
      </c>
      <c r="AC104" s="14">
        <v>0.2047619</v>
      </c>
      <c r="AD104" s="14">
        <v>0.39837400000000001</v>
      </c>
      <c r="AE104" s="14">
        <v>0.25581399999999999</v>
      </c>
      <c r="AF104" s="14">
        <v>0.2148148</v>
      </c>
      <c r="AG104" s="14">
        <v>0.31372549999999999</v>
      </c>
      <c r="AH104" s="14">
        <v>0.2957747</v>
      </c>
      <c r="AI104" s="14">
        <v>0.25531910000000002</v>
      </c>
      <c r="AJ104" s="14">
        <v>0.24242420000000001</v>
      </c>
      <c r="AK104" s="14">
        <v>0.26984130000000001</v>
      </c>
      <c r="AL104" s="14">
        <v>0.19354840000000001</v>
      </c>
      <c r="AM104" s="14">
        <v>0.40860210000000002</v>
      </c>
      <c r="AN104" s="14">
        <v>0.25555559999999999</v>
      </c>
    </row>
    <row r="105" spans="1:40" s="1" customFormat="1" ht="45">
      <c r="A105" s="1" t="s">
        <v>157</v>
      </c>
      <c r="B105" s="1" t="s">
        <v>436</v>
      </c>
      <c r="D105" s="1" t="s">
        <v>437</v>
      </c>
      <c r="E105" s="1" t="s">
        <v>438</v>
      </c>
      <c r="G105" s="1" t="s">
        <v>439</v>
      </c>
      <c r="H105" s="9" t="s">
        <v>440</v>
      </c>
      <c r="I105" s="14">
        <v>0.3333333</v>
      </c>
      <c r="J105" s="14">
        <v>0.2916667</v>
      </c>
      <c r="K105" s="14">
        <v>0.2888889</v>
      </c>
      <c r="L105" s="14">
        <v>0.30864200000000003</v>
      </c>
      <c r="M105" s="14">
        <v>0.1410256</v>
      </c>
      <c r="N105" s="14">
        <v>0.29787229999999998</v>
      </c>
      <c r="O105" s="14">
        <v>0.27677499999999999</v>
      </c>
      <c r="P105" s="14">
        <v>0.20202020000000001</v>
      </c>
      <c r="Q105" s="14">
        <v>0.29629630000000001</v>
      </c>
      <c r="R105" s="14">
        <v>0.2266667</v>
      </c>
      <c r="S105" s="14">
        <v>0.20740739999999999</v>
      </c>
      <c r="T105" s="14">
        <v>0.24444440000000001</v>
      </c>
      <c r="U105" s="14">
        <v>0.15476190000000001</v>
      </c>
      <c r="V105" s="14">
        <v>0.28125</v>
      </c>
      <c r="W105" s="14">
        <v>0.28710459999999999</v>
      </c>
      <c r="X105" s="14">
        <v>0.24637680000000001</v>
      </c>
      <c r="Y105" s="14">
        <v>0.20289860000000001</v>
      </c>
      <c r="Z105" s="14">
        <v>0.21875</v>
      </c>
      <c r="AA105" s="14">
        <v>0.32850240000000003</v>
      </c>
      <c r="AB105" s="14">
        <v>0.1666667</v>
      </c>
      <c r="AC105" s="14">
        <v>0.22222220000000001</v>
      </c>
      <c r="AD105" s="14">
        <v>0.3939394</v>
      </c>
      <c r="AE105" s="14">
        <v>0.27906979999999998</v>
      </c>
      <c r="AF105" s="14">
        <v>0.21212120000000001</v>
      </c>
      <c r="AG105" s="14">
        <v>0.3535354</v>
      </c>
      <c r="AH105" s="14">
        <v>0.294686</v>
      </c>
      <c r="AI105" s="14">
        <v>0.24305560000000001</v>
      </c>
      <c r="AJ105" s="14">
        <v>0.22222220000000001</v>
      </c>
      <c r="AK105" s="14">
        <v>0.2280702</v>
      </c>
      <c r="AL105" s="14">
        <v>0.22580649999999999</v>
      </c>
      <c r="AM105" s="14">
        <v>0.3645833</v>
      </c>
      <c r="AN105" s="14">
        <v>0.3</v>
      </c>
    </row>
    <row r="106" spans="1:40" s="1" customFormat="1" ht="45">
      <c r="A106" s="1" t="s">
        <v>157</v>
      </c>
      <c r="B106" s="1" t="s">
        <v>441</v>
      </c>
      <c r="E106" s="1" t="s">
        <v>442</v>
      </c>
      <c r="G106" s="1" t="s">
        <v>443</v>
      </c>
      <c r="H106" s="13" t="s">
        <v>444</v>
      </c>
      <c r="I106" s="14">
        <v>0.46</v>
      </c>
      <c r="J106" s="14">
        <v>0.44067800000000001</v>
      </c>
      <c r="K106" s="14">
        <v>0.40909089999999998</v>
      </c>
      <c r="L106" s="14">
        <v>0.5</v>
      </c>
      <c r="M106" s="14">
        <v>0.31818180000000001</v>
      </c>
      <c r="N106" s="14">
        <v>0.46875</v>
      </c>
      <c r="O106" s="14">
        <v>0.41089110000000001</v>
      </c>
      <c r="P106" s="14">
        <v>0.38</v>
      </c>
      <c r="Q106" s="14">
        <v>0.4375</v>
      </c>
      <c r="R106" s="14">
        <v>0.4166667</v>
      </c>
      <c r="S106" s="14">
        <v>0.32432430000000001</v>
      </c>
      <c r="T106" s="14">
        <v>0.43181819999999999</v>
      </c>
      <c r="U106" s="14">
        <v>0.30555559999999998</v>
      </c>
      <c r="V106" s="14">
        <v>0.38</v>
      </c>
      <c r="W106" s="14">
        <v>0.46330280000000001</v>
      </c>
      <c r="X106" s="14">
        <v>0.31818180000000001</v>
      </c>
      <c r="Y106" s="14">
        <v>0.32051279999999999</v>
      </c>
      <c r="Z106" s="14">
        <v>0.30769229999999997</v>
      </c>
      <c r="AA106" s="14">
        <v>0.4375</v>
      </c>
      <c r="AB106" s="14">
        <v>0.40625</v>
      </c>
      <c r="AC106" s="14">
        <v>0.32407409999999998</v>
      </c>
      <c r="AD106" s="14">
        <v>0.5</v>
      </c>
      <c r="AE106" s="14">
        <v>0.40909089999999998</v>
      </c>
      <c r="AF106" s="14">
        <v>0.3</v>
      </c>
      <c r="AG106" s="14">
        <v>0.3518519</v>
      </c>
      <c r="AH106" s="14">
        <v>0.43396230000000002</v>
      </c>
      <c r="AI106" s="14">
        <v>0.40909089999999998</v>
      </c>
      <c r="AJ106" s="14">
        <v>0.4393939</v>
      </c>
      <c r="AK106" s="14">
        <v>0.35294120000000001</v>
      </c>
      <c r="AL106" s="14">
        <v>0.4166667</v>
      </c>
      <c r="AM106" s="14">
        <v>0.5</v>
      </c>
      <c r="AN106" s="14">
        <v>0.5</v>
      </c>
    </row>
    <row r="107" spans="1:40" s="43" customFormat="1" ht="15.75">
      <c r="A107" s="37" t="s">
        <v>445</v>
      </c>
      <c r="B107" s="37"/>
      <c r="C107" s="37"/>
      <c r="D107" s="37"/>
      <c r="E107" s="37"/>
      <c r="F107" s="37"/>
      <c r="G107" s="37" t="s">
        <v>446</v>
      </c>
      <c r="H107" s="38"/>
      <c r="I107" s="39">
        <f>AVERAGE(I108,I142)</f>
        <v>0.39808811988017428</v>
      </c>
      <c r="J107" s="39">
        <f t="shared" ref="J107:AN107" si="21">AVERAGE(J108,J142)</f>
        <v>0.5612470296840959</v>
      </c>
      <c r="K107" s="39">
        <f t="shared" si="21"/>
        <v>0.43978697404684097</v>
      </c>
      <c r="L107" s="39">
        <f t="shared" si="21"/>
        <v>0.62318400955882347</v>
      </c>
      <c r="M107" s="39">
        <f t="shared" si="21"/>
        <v>0.30887455781590412</v>
      </c>
      <c r="N107" s="39">
        <f t="shared" si="21"/>
        <v>0.31628431808278867</v>
      </c>
      <c r="O107" s="39">
        <f t="shared" si="21"/>
        <v>0.23472993074618737</v>
      </c>
      <c r="P107" s="39">
        <f t="shared" si="21"/>
        <v>0.40206120204248363</v>
      </c>
      <c r="Q107" s="39">
        <f t="shared" si="21"/>
        <v>0.53812451007625273</v>
      </c>
      <c r="R107" s="39">
        <f t="shared" si="21"/>
        <v>0.25728897276688456</v>
      </c>
      <c r="S107" s="39">
        <f t="shared" si="21"/>
        <v>0.36384057780501089</v>
      </c>
      <c r="T107" s="39">
        <f t="shared" si="21"/>
        <v>0.68507318744553369</v>
      </c>
      <c r="U107" s="39">
        <f t="shared" si="21"/>
        <v>0.38271498834422657</v>
      </c>
      <c r="V107" s="39">
        <f t="shared" si="21"/>
        <v>0.40902897167755992</v>
      </c>
      <c r="W107" s="39">
        <f t="shared" si="21"/>
        <v>0.31560714719498911</v>
      </c>
      <c r="X107" s="39">
        <f t="shared" si="21"/>
        <v>0.43627943717320261</v>
      </c>
      <c r="Y107" s="39">
        <f t="shared" si="21"/>
        <v>0.35841144338235298</v>
      </c>
      <c r="Z107" s="39">
        <f t="shared" si="21"/>
        <v>0.41694732186819172</v>
      </c>
      <c r="AA107" s="39">
        <f t="shared" si="21"/>
        <v>0.44425513711873643</v>
      </c>
      <c r="AB107" s="39">
        <f t="shared" si="21"/>
        <v>0.48468325558278869</v>
      </c>
      <c r="AC107" s="39">
        <f t="shared" si="21"/>
        <v>0.63987388052832239</v>
      </c>
      <c r="AD107" s="39">
        <f t="shared" si="21"/>
        <v>0.62326147592592585</v>
      </c>
      <c r="AE107" s="39">
        <f t="shared" si="21"/>
        <v>0.40648909972766889</v>
      </c>
      <c r="AF107" s="39">
        <f t="shared" si="21"/>
        <v>0.25995836266339872</v>
      </c>
      <c r="AG107" s="39">
        <f t="shared" si="21"/>
        <v>0.37360605925925927</v>
      </c>
      <c r="AH107" s="39">
        <f t="shared" si="21"/>
        <v>0.2778927508442266</v>
      </c>
      <c r="AI107" s="39">
        <f t="shared" si="21"/>
        <v>0.32579148033769068</v>
      </c>
      <c r="AJ107" s="39">
        <f t="shared" si="21"/>
        <v>0.57632428763616561</v>
      </c>
      <c r="AK107" s="39">
        <f t="shared" si="21"/>
        <v>0.35782721669389977</v>
      </c>
      <c r="AL107" s="39">
        <f t="shared" si="21"/>
        <v>0.57640840906862745</v>
      </c>
      <c r="AM107" s="39">
        <f t="shared" si="21"/>
        <v>0.45241012627995647</v>
      </c>
      <c r="AN107" s="39">
        <f t="shared" si="21"/>
        <v>0.62395044183006532</v>
      </c>
    </row>
    <row r="108" spans="1:40" s="43" customFormat="1" ht="15.75">
      <c r="A108" s="40" t="s">
        <v>447</v>
      </c>
      <c r="B108" s="40"/>
      <c r="C108" s="40"/>
      <c r="D108" s="40"/>
      <c r="E108" s="40"/>
      <c r="F108" s="40"/>
      <c r="G108" s="40" t="s">
        <v>448</v>
      </c>
      <c r="H108" s="41"/>
      <c r="I108" s="42">
        <f>AVERAGE(I109,I113,I117)</f>
        <v>0.46317623976034855</v>
      </c>
      <c r="J108" s="42">
        <f t="shared" ref="J108:AN108" si="22">AVERAGE(J109,J113,J117)</f>
        <v>0.45599405936819171</v>
      </c>
      <c r="K108" s="42">
        <f t="shared" si="22"/>
        <v>0.38007394809368189</v>
      </c>
      <c r="L108" s="42">
        <f t="shared" si="22"/>
        <v>0.41336801911764703</v>
      </c>
      <c r="M108" s="42">
        <f t="shared" si="22"/>
        <v>0.28474911563180827</v>
      </c>
      <c r="N108" s="42">
        <f t="shared" si="22"/>
        <v>0.46606863616557731</v>
      </c>
      <c r="O108" s="42">
        <f t="shared" si="22"/>
        <v>0.30295986149237475</v>
      </c>
      <c r="P108" s="42">
        <f t="shared" si="22"/>
        <v>0.30462240408496727</v>
      </c>
      <c r="Q108" s="42">
        <f t="shared" si="22"/>
        <v>0.41024902015250547</v>
      </c>
      <c r="R108" s="42">
        <f t="shared" si="22"/>
        <v>0.34807794553376908</v>
      </c>
      <c r="S108" s="42">
        <f t="shared" si="22"/>
        <v>0.39468115561002176</v>
      </c>
      <c r="T108" s="42">
        <f t="shared" si="22"/>
        <v>0.37014637489106744</v>
      </c>
      <c r="U108" s="42">
        <f t="shared" si="22"/>
        <v>0.26592997668845314</v>
      </c>
      <c r="V108" s="42">
        <f t="shared" si="22"/>
        <v>0.48505794335511981</v>
      </c>
      <c r="W108" s="42">
        <f t="shared" si="22"/>
        <v>0.29821429438997821</v>
      </c>
      <c r="X108" s="42">
        <f t="shared" si="22"/>
        <v>0.37305887434640522</v>
      </c>
      <c r="Y108" s="42">
        <f t="shared" si="22"/>
        <v>0.38382288676470594</v>
      </c>
      <c r="Z108" s="42">
        <f t="shared" si="22"/>
        <v>0.33439464373638345</v>
      </c>
      <c r="AA108" s="42">
        <f t="shared" si="22"/>
        <v>0.38901027423747275</v>
      </c>
      <c r="AB108" s="42">
        <f t="shared" si="22"/>
        <v>0.30336651116557739</v>
      </c>
      <c r="AC108" s="42">
        <f t="shared" si="22"/>
        <v>0.27974776105664484</v>
      </c>
      <c r="AD108" s="42">
        <f t="shared" si="22"/>
        <v>0.41352295185185178</v>
      </c>
      <c r="AE108" s="42">
        <f t="shared" si="22"/>
        <v>0.31347819945533772</v>
      </c>
      <c r="AF108" s="42">
        <f t="shared" si="22"/>
        <v>0.35341672532679741</v>
      </c>
      <c r="AG108" s="42">
        <f t="shared" si="22"/>
        <v>0.41421211851851852</v>
      </c>
      <c r="AH108" s="42">
        <f t="shared" si="22"/>
        <v>0.38928550168845316</v>
      </c>
      <c r="AI108" s="42">
        <f t="shared" si="22"/>
        <v>0.31858296067538128</v>
      </c>
      <c r="AJ108" s="42">
        <f t="shared" si="22"/>
        <v>0.3196485752723312</v>
      </c>
      <c r="AK108" s="42">
        <f t="shared" si="22"/>
        <v>0.38265443338779953</v>
      </c>
      <c r="AL108" s="42">
        <f t="shared" si="22"/>
        <v>0.31981681813725488</v>
      </c>
      <c r="AM108" s="42">
        <f t="shared" si="22"/>
        <v>0.40532025255991283</v>
      </c>
      <c r="AN108" s="42">
        <f t="shared" si="22"/>
        <v>0.41490088366013067</v>
      </c>
    </row>
    <row r="109" spans="1:40" s="43" customFormat="1" ht="15.75">
      <c r="A109" s="44" t="s">
        <v>449</v>
      </c>
      <c r="B109" s="44"/>
      <c r="C109" s="44"/>
      <c r="D109" s="44"/>
      <c r="E109" s="44"/>
      <c r="F109" s="44"/>
      <c r="G109" s="44" t="s">
        <v>450</v>
      </c>
      <c r="H109" s="45"/>
      <c r="I109" s="46">
        <f>AVERAGE(I110:I112)</f>
        <v>0.41997353333333337</v>
      </c>
      <c r="J109" s="46">
        <f t="shared" ref="J109:AN109" si="23">AVERAGE(J110:J112)</f>
        <v>0.43687423333333336</v>
      </c>
      <c r="K109" s="46">
        <f t="shared" si="23"/>
        <v>0.24017096666666668</v>
      </c>
      <c r="L109" s="46">
        <f t="shared" si="23"/>
        <v>0.36920326666666664</v>
      </c>
      <c r="M109" s="46">
        <f t="shared" si="23"/>
        <v>0.23363966666666666</v>
      </c>
      <c r="N109" s="46">
        <f t="shared" si="23"/>
        <v>0.43468013333333338</v>
      </c>
      <c r="O109" s="46">
        <f t="shared" si="23"/>
        <v>0.28447230000000001</v>
      </c>
      <c r="P109" s="46">
        <f t="shared" si="23"/>
        <v>0.28783066666666662</v>
      </c>
      <c r="Q109" s="46">
        <f t="shared" si="23"/>
        <v>0.36759256666666668</v>
      </c>
      <c r="R109" s="46">
        <f t="shared" si="23"/>
        <v>0.23703706666666666</v>
      </c>
      <c r="S109" s="46">
        <f t="shared" si="23"/>
        <v>0.42539683333333334</v>
      </c>
      <c r="T109" s="46">
        <f t="shared" si="23"/>
        <v>0.29993386666666666</v>
      </c>
      <c r="U109" s="46">
        <f t="shared" si="23"/>
        <v>0.1842592666666667</v>
      </c>
      <c r="V109" s="46">
        <f t="shared" si="23"/>
        <v>0.41101533333333329</v>
      </c>
      <c r="W109" s="46">
        <f t="shared" si="23"/>
        <v>0.25734306666666668</v>
      </c>
      <c r="X109" s="46">
        <f t="shared" si="23"/>
        <v>0.29843306666666664</v>
      </c>
      <c r="Y109" s="46">
        <f t="shared" si="23"/>
        <v>0.31975866666666669</v>
      </c>
      <c r="Z109" s="46">
        <f t="shared" si="23"/>
        <v>0.24921276666666667</v>
      </c>
      <c r="AA109" s="46">
        <f t="shared" si="23"/>
        <v>0.35757576666666663</v>
      </c>
      <c r="AB109" s="46">
        <f t="shared" si="23"/>
        <v>0.22222220000000001</v>
      </c>
      <c r="AC109" s="46">
        <f t="shared" si="23"/>
        <v>0.23544973333333333</v>
      </c>
      <c r="AD109" s="46">
        <f t="shared" si="23"/>
        <v>0.26129423333333329</v>
      </c>
      <c r="AE109" s="46">
        <f t="shared" si="23"/>
        <v>0.27006170000000002</v>
      </c>
      <c r="AF109" s="46">
        <f t="shared" si="23"/>
        <v>0.22713676666666668</v>
      </c>
      <c r="AG109" s="46">
        <f t="shared" si="23"/>
        <v>0.42232509999999995</v>
      </c>
      <c r="AH109" s="46">
        <f t="shared" si="23"/>
        <v>0.35918030000000001</v>
      </c>
      <c r="AI109" s="46">
        <f t="shared" si="23"/>
        <v>0.3188729666666667</v>
      </c>
      <c r="AJ109" s="46">
        <f t="shared" si="23"/>
        <v>0.24943553333333332</v>
      </c>
      <c r="AK109" s="46">
        <f t="shared" si="23"/>
        <v>0.31481480000000001</v>
      </c>
      <c r="AL109" s="46">
        <f t="shared" si="23"/>
        <v>0.25000653333333334</v>
      </c>
      <c r="AM109" s="46">
        <f t="shared" si="23"/>
        <v>0.3359788666666666</v>
      </c>
      <c r="AN109" s="46">
        <f t="shared" si="23"/>
        <v>0.36363640000000003</v>
      </c>
    </row>
    <row r="110" spans="1:40" s="1" customFormat="1" ht="45">
      <c r="A110" s="1" t="s">
        <v>157</v>
      </c>
      <c r="B110" s="1" t="s">
        <v>451</v>
      </c>
      <c r="D110" s="1" t="s">
        <v>452</v>
      </c>
      <c r="G110" s="1" t="s">
        <v>453</v>
      </c>
      <c r="H110" s="13" t="s">
        <v>454</v>
      </c>
      <c r="I110" s="14">
        <v>0.27380949999999998</v>
      </c>
      <c r="J110" s="14">
        <v>0.21538460000000001</v>
      </c>
      <c r="K110" s="14">
        <v>0.15384619999999999</v>
      </c>
      <c r="L110" s="14">
        <v>0.29411769999999998</v>
      </c>
      <c r="M110" s="14">
        <v>0.1929825</v>
      </c>
      <c r="N110" s="14">
        <v>0.2929293</v>
      </c>
      <c r="O110" s="14">
        <v>0.26350459999999998</v>
      </c>
      <c r="P110" s="14">
        <v>0.13333329999999999</v>
      </c>
      <c r="Q110" s="14">
        <v>0.2</v>
      </c>
      <c r="R110" s="14">
        <v>0.1666667</v>
      </c>
      <c r="S110" s="14">
        <v>0.27619050000000001</v>
      </c>
      <c r="T110" s="14">
        <v>0.19444439999999999</v>
      </c>
      <c r="U110" s="14">
        <v>0.17777780000000001</v>
      </c>
      <c r="V110" s="14">
        <v>0.24137929999999999</v>
      </c>
      <c r="W110" s="14">
        <v>0.21944449999999999</v>
      </c>
      <c r="X110" s="14">
        <v>0.25641029999999998</v>
      </c>
      <c r="Y110" s="14">
        <v>0.2156863</v>
      </c>
      <c r="Z110" s="14">
        <v>0.1578947</v>
      </c>
      <c r="AA110" s="14">
        <v>0.35555560000000003</v>
      </c>
      <c r="AB110" s="14">
        <v>0.13333329999999999</v>
      </c>
      <c r="AC110" s="14">
        <v>0.19047620000000001</v>
      </c>
      <c r="AD110" s="14">
        <v>0.30769229999999997</v>
      </c>
      <c r="AE110" s="14">
        <v>0.26851849999999999</v>
      </c>
      <c r="AF110" s="14">
        <v>0.15833330000000001</v>
      </c>
      <c r="AG110" s="14">
        <v>0.30864200000000003</v>
      </c>
      <c r="AH110" s="14">
        <v>0.25373129999999999</v>
      </c>
      <c r="AI110" s="14">
        <v>0.1929825</v>
      </c>
      <c r="AJ110" s="14">
        <v>0.20588239999999999</v>
      </c>
      <c r="AK110" s="14">
        <v>0.25</v>
      </c>
      <c r="AL110" s="14">
        <v>0.1860465</v>
      </c>
      <c r="AM110" s="14">
        <v>0.38888889999999998</v>
      </c>
      <c r="AN110" s="14">
        <v>0.25757580000000002</v>
      </c>
    </row>
    <row r="111" spans="1:40" s="1" customFormat="1" ht="75">
      <c r="A111" s="1" t="s">
        <v>157</v>
      </c>
      <c r="E111" s="1" t="s">
        <v>455</v>
      </c>
      <c r="G111" s="1" t="s">
        <v>456</v>
      </c>
      <c r="H111" s="13" t="s">
        <v>457</v>
      </c>
      <c r="I111" s="14">
        <v>0.54166669999999995</v>
      </c>
      <c r="J111" s="14">
        <v>0.59523809999999999</v>
      </c>
      <c r="K111" s="14">
        <v>0.1666667</v>
      </c>
      <c r="L111" s="14">
        <v>0.52777779999999996</v>
      </c>
      <c r="M111" s="14">
        <v>0.28571429999999998</v>
      </c>
      <c r="N111" s="14">
        <v>0.51111110000000004</v>
      </c>
      <c r="O111" s="14">
        <v>0.40277780000000002</v>
      </c>
      <c r="P111" s="14">
        <v>0.44444440000000002</v>
      </c>
      <c r="Q111" s="14">
        <v>0.4583333</v>
      </c>
      <c r="R111" s="14">
        <v>0.26666669999999998</v>
      </c>
      <c r="S111" s="14">
        <v>0.3333333</v>
      </c>
      <c r="T111" s="14">
        <v>0.47619050000000002</v>
      </c>
      <c r="U111" s="14">
        <v>0.1666667</v>
      </c>
      <c r="V111" s="14">
        <v>0.53333339999999996</v>
      </c>
      <c r="W111" s="14">
        <v>0.43137259999999999</v>
      </c>
      <c r="X111" s="14">
        <v>0.3333333</v>
      </c>
      <c r="Y111" s="14">
        <v>0.41025640000000002</v>
      </c>
      <c r="Z111" s="14">
        <v>0.25641029999999998</v>
      </c>
      <c r="AA111" s="14">
        <v>0.44444440000000002</v>
      </c>
      <c r="AB111" s="14">
        <v>0.3333333</v>
      </c>
      <c r="AC111" s="14">
        <v>0.27777780000000002</v>
      </c>
      <c r="AD111" s="14">
        <v>0.3333333</v>
      </c>
      <c r="AE111" s="14">
        <v>0.2083333</v>
      </c>
      <c r="AF111" s="14">
        <v>0.26666669999999998</v>
      </c>
      <c r="AG111" s="14">
        <v>0.4583333</v>
      </c>
      <c r="AH111" s="14">
        <v>0.46666669999999999</v>
      </c>
      <c r="AI111" s="14">
        <v>0.4</v>
      </c>
      <c r="AJ111" s="14">
        <v>0.3</v>
      </c>
      <c r="AK111" s="14">
        <v>0.25</v>
      </c>
      <c r="AL111" s="14">
        <v>0.3518519</v>
      </c>
      <c r="AM111" s="14">
        <v>0.45238099999999998</v>
      </c>
      <c r="AN111" s="14">
        <v>0.4166667</v>
      </c>
    </row>
    <row r="112" spans="1:40" s="1" customFormat="1" ht="60">
      <c r="A112" s="1" t="s">
        <v>157</v>
      </c>
      <c r="D112" s="1" t="s">
        <v>458</v>
      </c>
      <c r="G112" s="1" t="s">
        <v>459</v>
      </c>
      <c r="H112" s="13" t="s">
        <v>460</v>
      </c>
      <c r="I112" s="14">
        <v>0.44444440000000002</v>
      </c>
      <c r="J112" s="14">
        <v>0.5</v>
      </c>
      <c r="K112" s="14">
        <v>0.4</v>
      </c>
      <c r="L112" s="14">
        <v>0.28571429999999998</v>
      </c>
      <c r="M112" s="14">
        <v>0.22222220000000001</v>
      </c>
      <c r="N112" s="14">
        <v>0.5</v>
      </c>
      <c r="O112" s="14">
        <v>0.18713450000000001</v>
      </c>
      <c r="P112" s="14">
        <v>0.28571429999999998</v>
      </c>
      <c r="Q112" s="14">
        <v>0.44444440000000002</v>
      </c>
      <c r="R112" s="14">
        <v>0.27777780000000002</v>
      </c>
      <c r="S112" s="14">
        <v>0.66666669999999995</v>
      </c>
      <c r="T112" s="14">
        <v>0.2291667</v>
      </c>
      <c r="U112" s="14">
        <v>0.2083333</v>
      </c>
      <c r="V112" s="14">
        <v>0.4583333</v>
      </c>
      <c r="W112" s="14">
        <v>0.1212121</v>
      </c>
      <c r="X112" s="14">
        <v>0.30555559999999998</v>
      </c>
      <c r="Y112" s="14">
        <v>0.3333333</v>
      </c>
      <c r="Z112" s="14">
        <v>0.3333333</v>
      </c>
      <c r="AA112" s="14">
        <v>0.27272730000000001</v>
      </c>
      <c r="AB112" s="14">
        <v>0.2</v>
      </c>
      <c r="AC112" s="14">
        <v>0.23809520000000001</v>
      </c>
      <c r="AD112" s="14">
        <v>0.14285709999999999</v>
      </c>
      <c r="AE112" s="14">
        <v>0.3333333</v>
      </c>
      <c r="AF112" s="14">
        <v>0.25641029999999998</v>
      </c>
      <c r="AG112" s="14">
        <v>0.5</v>
      </c>
      <c r="AH112" s="14">
        <v>0.35714289999999999</v>
      </c>
      <c r="AI112" s="14">
        <v>0.36363640000000003</v>
      </c>
      <c r="AJ112" s="14">
        <v>0.24242420000000001</v>
      </c>
      <c r="AK112" s="14">
        <v>0.44444440000000002</v>
      </c>
      <c r="AL112" s="14">
        <v>0.21212120000000001</v>
      </c>
      <c r="AM112" s="14">
        <v>0.1666667</v>
      </c>
      <c r="AN112" s="14">
        <v>0.4166667</v>
      </c>
    </row>
    <row r="113" spans="1:40" s="43" customFormat="1" ht="15.75">
      <c r="A113" s="44" t="s">
        <v>461</v>
      </c>
      <c r="B113" s="44"/>
      <c r="C113" s="44"/>
      <c r="D113" s="44"/>
      <c r="E113" s="44"/>
      <c r="F113" s="44"/>
      <c r="G113" s="44" t="s">
        <v>450</v>
      </c>
      <c r="H113" s="45"/>
      <c r="I113" s="46">
        <f>AVERAGE(I114:I116)</f>
        <v>0.38835979999999998</v>
      </c>
      <c r="J113" s="46">
        <f t="shared" ref="J113:AN113" si="24">AVERAGE(J114:J116)</f>
        <v>0.36541709999999999</v>
      </c>
      <c r="K113" s="46">
        <f t="shared" si="24"/>
        <v>0.44814816666666663</v>
      </c>
      <c r="L113" s="46">
        <f t="shared" si="24"/>
        <v>0.36345140000000004</v>
      </c>
      <c r="M113" s="46">
        <f t="shared" si="24"/>
        <v>0.2632275</v>
      </c>
      <c r="N113" s="46">
        <f t="shared" si="24"/>
        <v>0.3813899</v>
      </c>
      <c r="O113" s="46">
        <f t="shared" si="24"/>
        <v>0.23913613333333336</v>
      </c>
      <c r="P113" s="46">
        <f t="shared" si="24"/>
        <v>0.22163863333333331</v>
      </c>
      <c r="Q113" s="46">
        <f t="shared" si="24"/>
        <v>0.32175926666666665</v>
      </c>
      <c r="R113" s="46">
        <f t="shared" si="24"/>
        <v>0.33784220000000004</v>
      </c>
      <c r="S113" s="46">
        <f t="shared" si="24"/>
        <v>0.30381593333333334</v>
      </c>
      <c r="T113" s="46">
        <f t="shared" si="24"/>
        <v>0.2872807</v>
      </c>
      <c r="U113" s="46">
        <f t="shared" si="24"/>
        <v>0.26747863333333333</v>
      </c>
      <c r="V113" s="46">
        <f t="shared" si="24"/>
        <v>0.48148146666666669</v>
      </c>
      <c r="W113" s="46">
        <f t="shared" si="24"/>
        <v>0.23359730000000001</v>
      </c>
      <c r="X113" s="46">
        <f t="shared" si="24"/>
        <v>0.38023349999999995</v>
      </c>
      <c r="Y113" s="46">
        <f t="shared" si="24"/>
        <v>0.32905983333333338</v>
      </c>
      <c r="Z113" s="46">
        <f t="shared" si="24"/>
        <v>0.29175826666666671</v>
      </c>
      <c r="AA113" s="46">
        <f t="shared" si="24"/>
        <v>0.30981609999999998</v>
      </c>
      <c r="AB113" s="46">
        <f t="shared" si="24"/>
        <v>0.28137256666666671</v>
      </c>
      <c r="AC113" s="46">
        <f t="shared" si="24"/>
        <v>0.22255756666666668</v>
      </c>
      <c r="AD113" s="46">
        <f t="shared" si="24"/>
        <v>0.43055556666666667</v>
      </c>
      <c r="AE113" s="46">
        <f t="shared" si="24"/>
        <v>0.28929536666666666</v>
      </c>
      <c r="AF113" s="46">
        <f t="shared" si="24"/>
        <v>0.37467533333333342</v>
      </c>
      <c r="AG113" s="46">
        <f t="shared" si="24"/>
        <v>0.32422970000000001</v>
      </c>
      <c r="AH113" s="46">
        <f t="shared" si="24"/>
        <v>0.36199676666666675</v>
      </c>
      <c r="AI113" s="46">
        <f t="shared" si="24"/>
        <v>0.20454543333333333</v>
      </c>
      <c r="AJ113" s="46">
        <f t="shared" si="24"/>
        <v>0.28872053333333336</v>
      </c>
      <c r="AK113" s="46">
        <f t="shared" si="24"/>
        <v>0.33888889999999999</v>
      </c>
      <c r="AL113" s="46">
        <f t="shared" si="24"/>
        <v>0.27115010000000001</v>
      </c>
      <c r="AM113" s="46">
        <f t="shared" si="24"/>
        <v>0.41122869999999995</v>
      </c>
      <c r="AN113" s="46">
        <f t="shared" si="24"/>
        <v>0.34626689999999999</v>
      </c>
    </row>
    <row r="114" spans="1:40" s="1" customFormat="1" ht="60">
      <c r="A114" s="1" t="s">
        <v>157</v>
      </c>
      <c r="B114" s="1" t="s">
        <v>462</v>
      </c>
      <c r="D114" s="1" t="s">
        <v>463</v>
      </c>
      <c r="E114" s="13" t="s">
        <v>464</v>
      </c>
      <c r="G114" s="13" t="s">
        <v>465</v>
      </c>
      <c r="H114" s="13" t="s">
        <v>466</v>
      </c>
      <c r="I114" s="14">
        <v>0.48888890000000002</v>
      </c>
      <c r="J114" s="14">
        <v>0.39240510000000001</v>
      </c>
      <c r="K114" s="14">
        <v>0.31111109999999997</v>
      </c>
      <c r="L114" s="14">
        <v>0.55555560000000004</v>
      </c>
      <c r="M114" s="14">
        <v>0.25</v>
      </c>
      <c r="N114" s="14">
        <v>0.49275360000000001</v>
      </c>
      <c r="O114" s="14">
        <v>0.29805350000000003</v>
      </c>
      <c r="P114" s="14">
        <v>0.31372549999999999</v>
      </c>
      <c r="Q114" s="14">
        <v>0.5208334</v>
      </c>
      <c r="R114" s="14">
        <v>0.39130429999999999</v>
      </c>
      <c r="S114" s="14">
        <v>0.22962959999999999</v>
      </c>
      <c r="T114" s="14">
        <v>0.4035088</v>
      </c>
      <c r="U114" s="14">
        <v>0.28000000000000003</v>
      </c>
      <c r="V114" s="14">
        <v>0.44444440000000002</v>
      </c>
      <c r="W114" s="14">
        <v>0.31617650000000003</v>
      </c>
      <c r="X114" s="14">
        <v>0.37681160000000002</v>
      </c>
      <c r="Y114" s="14">
        <v>0.3333333</v>
      </c>
      <c r="Z114" s="14">
        <v>0.32142860000000001</v>
      </c>
      <c r="AA114" s="14">
        <v>0.41919190000000001</v>
      </c>
      <c r="AB114" s="14">
        <v>0.29411769999999998</v>
      </c>
      <c r="AC114" s="14">
        <v>0.2629108</v>
      </c>
      <c r="AD114" s="14">
        <v>0.5</v>
      </c>
      <c r="AE114" s="14">
        <v>0.28455279999999999</v>
      </c>
      <c r="AF114" s="14">
        <v>0.29545460000000001</v>
      </c>
      <c r="AG114" s="14">
        <v>0.29411769999999998</v>
      </c>
      <c r="AH114" s="14">
        <v>0.352657</v>
      </c>
      <c r="AI114" s="14">
        <v>0.28030300000000002</v>
      </c>
      <c r="AJ114" s="14">
        <v>0.3106061</v>
      </c>
      <c r="AK114" s="14">
        <v>0.4166667</v>
      </c>
      <c r="AL114" s="14">
        <v>0.2888889</v>
      </c>
      <c r="AM114" s="14">
        <v>0.43209880000000001</v>
      </c>
      <c r="AN114" s="14">
        <v>0.41975309999999999</v>
      </c>
    </row>
    <row r="115" spans="1:40" s="1" customFormat="1" ht="60">
      <c r="A115" s="1" t="s">
        <v>157</v>
      </c>
      <c r="D115" s="1" t="s">
        <v>467</v>
      </c>
      <c r="G115" s="1" t="s">
        <v>468</v>
      </c>
      <c r="H115" s="13" t="s">
        <v>469</v>
      </c>
      <c r="I115" s="14">
        <v>0.53333339999999996</v>
      </c>
      <c r="J115" s="14">
        <v>0.55000000000000004</v>
      </c>
      <c r="K115" s="14">
        <v>0.53333339999999996</v>
      </c>
      <c r="L115" s="14">
        <v>0.38095240000000002</v>
      </c>
      <c r="M115" s="14">
        <v>0.1111111</v>
      </c>
      <c r="N115" s="14">
        <v>0.59259260000000002</v>
      </c>
      <c r="O115" s="14">
        <v>0.25268819999999997</v>
      </c>
      <c r="P115" s="14">
        <v>0.2083333</v>
      </c>
      <c r="Q115" s="14">
        <v>0.44444440000000002</v>
      </c>
      <c r="R115" s="14">
        <v>0.55555560000000004</v>
      </c>
      <c r="S115" s="14">
        <v>0.5</v>
      </c>
      <c r="T115" s="14">
        <v>0.3958333</v>
      </c>
      <c r="U115" s="14">
        <v>0.2916667</v>
      </c>
      <c r="V115" s="14">
        <v>0.5</v>
      </c>
      <c r="W115" s="14">
        <v>0.2179487</v>
      </c>
      <c r="X115" s="14">
        <v>0.38888889999999998</v>
      </c>
      <c r="Y115" s="14">
        <v>0.5</v>
      </c>
      <c r="Z115" s="14">
        <v>0.4</v>
      </c>
      <c r="AA115" s="14">
        <v>0.41025640000000002</v>
      </c>
      <c r="AB115" s="14">
        <v>0.4</v>
      </c>
      <c r="AC115" s="14">
        <v>0.23809520000000001</v>
      </c>
      <c r="AD115" s="14">
        <v>0.66666669999999995</v>
      </c>
      <c r="AE115" s="14">
        <v>0.3333333</v>
      </c>
      <c r="AF115" s="14">
        <v>0.42857139999999999</v>
      </c>
      <c r="AG115" s="14">
        <v>0.42857139999999999</v>
      </c>
      <c r="AH115" s="14">
        <v>0.3333333</v>
      </c>
      <c r="AI115" s="14">
        <v>0.3333333</v>
      </c>
      <c r="AJ115" s="14">
        <v>0.3333333</v>
      </c>
      <c r="AK115" s="14">
        <v>0.5</v>
      </c>
      <c r="AL115" s="14">
        <v>0.36666670000000001</v>
      </c>
      <c r="AM115" s="14">
        <v>0.44444440000000002</v>
      </c>
      <c r="AN115" s="14">
        <v>0.61904760000000003</v>
      </c>
    </row>
    <row r="116" spans="1:40" s="1" customFormat="1" ht="90">
      <c r="A116" s="1" t="s">
        <v>157</v>
      </c>
      <c r="E116" s="1" t="s">
        <v>240</v>
      </c>
      <c r="G116" s="1" t="s">
        <v>241</v>
      </c>
      <c r="H116" s="13" t="s">
        <v>242</v>
      </c>
      <c r="I116" s="14">
        <v>0.14285709999999999</v>
      </c>
      <c r="J116" s="14">
        <v>0.15384619999999999</v>
      </c>
      <c r="K116" s="14">
        <v>0.5</v>
      </c>
      <c r="L116" s="14">
        <v>0.15384619999999999</v>
      </c>
      <c r="M116" s="14">
        <v>0.42857139999999999</v>
      </c>
      <c r="N116" s="14">
        <v>5.8823500000000001E-2</v>
      </c>
      <c r="O116" s="14">
        <v>0.1666667</v>
      </c>
      <c r="P116" s="14">
        <v>0.14285709999999999</v>
      </c>
      <c r="Q116" s="14">
        <v>0</v>
      </c>
      <c r="R116" s="14">
        <v>6.6666699999999995E-2</v>
      </c>
      <c r="S116" s="14">
        <v>0.18181820000000001</v>
      </c>
      <c r="T116" s="14">
        <v>6.25E-2</v>
      </c>
      <c r="U116" s="14">
        <v>0.23076920000000001</v>
      </c>
      <c r="V116" s="14">
        <v>0.5</v>
      </c>
      <c r="W116" s="14">
        <v>0.1666667</v>
      </c>
      <c r="X116" s="14">
        <v>0.375</v>
      </c>
      <c r="Y116" s="14">
        <v>0.15384619999999999</v>
      </c>
      <c r="Z116" s="14">
        <v>0.15384619999999999</v>
      </c>
      <c r="AA116" s="14">
        <v>0.1</v>
      </c>
      <c r="AB116" s="14">
        <v>0.15</v>
      </c>
      <c r="AC116" s="14">
        <v>0.1666667</v>
      </c>
      <c r="AD116" s="14">
        <v>0.125</v>
      </c>
      <c r="AE116" s="14">
        <v>0.25</v>
      </c>
      <c r="AF116" s="14">
        <v>0.4</v>
      </c>
      <c r="AG116" s="14">
        <v>0.25</v>
      </c>
      <c r="AH116" s="14">
        <v>0.4</v>
      </c>
      <c r="AI116" s="14">
        <v>0</v>
      </c>
      <c r="AJ116" s="14">
        <v>0.22222220000000001</v>
      </c>
      <c r="AK116" s="14">
        <v>0.1</v>
      </c>
      <c r="AL116" s="14">
        <v>0.1578947</v>
      </c>
      <c r="AM116" s="14">
        <v>0.35714289999999999</v>
      </c>
      <c r="AN116" s="14">
        <v>0</v>
      </c>
    </row>
    <row r="117" spans="1:40" s="43" customFormat="1" ht="15.75">
      <c r="A117" s="44" t="s">
        <v>470</v>
      </c>
      <c r="B117" s="44"/>
      <c r="C117" s="44"/>
      <c r="D117" s="44"/>
      <c r="E117" s="44"/>
      <c r="F117" s="44"/>
      <c r="G117" s="44" t="s">
        <v>450</v>
      </c>
      <c r="H117" s="45"/>
      <c r="I117" s="46">
        <f>AVERAGE(AVERAGE(I118:I120),AVERAGE(I121:I124),AVERAGE(I125:I141))</f>
        <v>0.58119538594771247</v>
      </c>
      <c r="J117" s="46">
        <f t="shared" ref="J117:AN117" si="25">AVERAGE(AVERAGE(J118:J120),AVERAGE(J121:J124),AVERAGE(J125:J141))</f>
        <v>0.56569084477124187</v>
      </c>
      <c r="K117" s="46">
        <f t="shared" si="25"/>
        <v>0.45190271094771245</v>
      </c>
      <c r="L117" s="46">
        <f t="shared" si="25"/>
        <v>0.50744939068627459</v>
      </c>
      <c r="M117" s="46">
        <f t="shared" si="25"/>
        <v>0.35738018022875823</v>
      </c>
      <c r="N117" s="46">
        <f t="shared" si="25"/>
        <v>0.58213587516339871</v>
      </c>
      <c r="O117" s="46">
        <f t="shared" si="25"/>
        <v>0.3852711511437909</v>
      </c>
      <c r="P117" s="46">
        <f t="shared" si="25"/>
        <v>0.40439791225490201</v>
      </c>
      <c r="Q117" s="46">
        <f t="shared" si="25"/>
        <v>0.54139522712418309</v>
      </c>
      <c r="R117" s="46">
        <f t="shared" si="25"/>
        <v>0.46935456993464059</v>
      </c>
      <c r="S117" s="46">
        <f t="shared" si="25"/>
        <v>0.45483070016339866</v>
      </c>
      <c r="T117" s="46">
        <f t="shared" si="25"/>
        <v>0.52322455800653589</v>
      </c>
      <c r="U117" s="46">
        <f t="shared" si="25"/>
        <v>0.34605203006535951</v>
      </c>
      <c r="V117" s="46">
        <f t="shared" si="25"/>
        <v>0.56267703006535941</v>
      </c>
      <c r="W117" s="46">
        <f t="shared" si="25"/>
        <v>0.40370251650326794</v>
      </c>
      <c r="X117" s="46">
        <f t="shared" si="25"/>
        <v>0.44051005637254903</v>
      </c>
      <c r="Y117" s="46">
        <f t="shared" si="25"/>
        <v>0.50265016029411769</v>
      </c>
      <c r="Z117" s="46">
        <f t="shared" si="25"/>
        <v>0.46221289787581704</v>
      </c>
      <c r="AA117" s="46">
        <f t="shared" si="25"/>
        <v>0.49963895604575165</v>
      </c>
      <c r="AB117" s="46">
        <f t="shared" si="25"/>
        <v>0.40650476683006537</v>
      </c>
      <c r="AC117" s="46">
        <f t="shared" si="25"/>
        <v>0.38123598316993462</v>
      </c>
      <c r="AD117" s="46">
        <f t="shared" si="25"/>
        <v>0.54871905555555556</v>
      </c>
      <c r="AE117" s="46">
        <f t="shared" si="25"/>
        <v>0.38107753169934638</v>
      </c>
      <c r="AF117" s="46">
        <f t="shared" si="25"/>
        <v>0.45843807598039216</v>
      </c>
      <c r="AG117" s="46">
        <f t="shared" si="25"/>
        <v>0.49608155555555555</v>
      </c>
      <c r="AH117" s="46">
        <f t="shared" si="25"/>
        <v>0.44667943839869279</v>
      </c>
      <c r="AI117" s="46">
        <f t="shared" si="25"/>
        <v>0.43233048202614377</v>
      </c>
      <c r="AJ117" s="46">
        <f t="shared" si="25"/>
        <v>0.42078965915032679</v>
      </c>
      <c r="AK117" s="46">
        <f t="shared" si="25"/>
        <v>0.4942596001633987</v>
      </c>
      <c r="AL117" s="46">
        <f t="shared" si="25"/>
        <v>0.43829382107843129</v>
      </c>
      <c r="AM117" s="46">
        <f t="shared" si="25"/>
        <v>0.46875319101307183</v>
      </c>
      <c r="AN117" s="46">
        <f t="shared" si="25"/>
        <v>0.53479935098039211</v>
      </c>
    </row>
    <row r="118" spans="1:40" s="1" customFormat="1" ht="45">
      <c r="A118" s="1" t="s">
        <v>157</v>
      </c>
      <c r="B118" s="1" t="s">
        <v>471</v>
      </c>
      <c r="D118" s="1" t="s">
        <v>472</v>
      </c>
      <c r="G118" s="1" t="s">
        <v>473</v>
      </c>
      <c r="H118" s="13" t="s">
        <v>474</v>
      </c>
      <c r="I118" s="14">
        <v>0.48765429999999999</v>
      </c>
      <c r="J118" s="14">
        <v>0.39784950000000002</v>
      </c>
      <c r="K118" s="14">
        <v>0.30303029999999997</v>
      </c>
      <c r="L118" s="14">
        <v>0.40476190000000001</v>
      </c>
      <c r="M118" s="14">
        <v>0.1929825</v>
      </c>
      <c r="N118" s="14">
        <v>0.51851849999999999</v>
      </c>
      <c r="O118" s="14">
        <v>0.29301080000000002</v>
      </c>
      <c r="P118" s="14">
        <v>0.28571429999999998</v>
      </c>
      <c r="Q118" s="14">
        <v>0.4</v>
      </c>
      <c r="R118" s="14">
        <v>0.3939394</v>
      </c>
      <c r="S118" s="14">
        <v>0.27619050000000001</v>
      </c>
      <c r="T118" s="14">
        <v>0.39259260000000001</v>
      </c>
      <c r="U118" s="14">
        <v>0.2291667</v>
      </c>
      <c r="V118" s="14">
        <v>0.4166667</v>
      </c>
      <c r="W118" s="14">
        <v>0.29691879999999998</v>
      </c>
      <c r="X118" s="14">
        <v>0.2982456</v>
      </c>
      <c r="Y118" s="14">
        <v>0.32352940000000002</v>
      </c>
      <c r="Z118" s="14">
        <v>0.25925930000000003</v>
      </c>
      <c r="AA118" s="14">
        <v>0.37426900000000002</v>
      </c>
      <c r="AB118" s="14">
        <v>0.2105263</v>
      </c>
      <c r="AC118" s="14">
        <v>0.25136609999999998</v>
      </c>
      <c r="AD118" s="14">
        <v>0.53921569999999996</v>
      </c>
      <c r="AE118" s="14">
        <v>0.2843137</v>
      </c>
      <c r="AF118" s="14">
        <v>0.3162393</v>
      </c>
      <c r="AG118" s="14">
        <v>0.34666669999999999</v>
      </c>
      <c r="AH118" s="14">
        <v>0.3650794</v>
      </c>
      <c r="AI118" s="14">
        <v>0.3333333</v>
      </c>
      <c r="AJ118" s="14">
        <v>0.28282829999999998</v>
      </c>
      <c r="AK118" s="14">
        <v>0.3939394</v>
      </c>
      <c r="AL118" s="14">
        <v>0.32539679999999999</v>
      </c>
      <c r="AM118" s="14">
        <v>0.54166669999999995</v>
      </c>
      <c r="AN118" s="14">
        <v>0.52380959999999999</v>
      </c>
    </row>
    <row r="119" spans="1:40" s="1" customFormat="1" ht="45">
      <c r="A119" s="1" t="s">
        <v>157</v>
      </c>
      <c r="B119" s="1" t="s">
        <v>475</v>
      </c>
      <c r="D119" s="1" t="s">
        <v>476</v>
      </c>
      <c r="G119" s="1" t="s">
        <v>477</v>
      </c>
      <c r="H119" s="13" t="s">
        <v>478</v>
      </c>
      <c r="I119" s="14">
        <v>0.48</v>
      </c>
      <c r="J119" s="14">
        <v>0.40555560000000002</v>
      </c>
      <c r="K119" s="14">
        <v>0.3939394</v>
      </c>
      <c r="L119" s="14">
        <v>0.44444440000000002</v>
      </c>
      <c r="M119" s="14">
        <v>0.245614</v>
      </c>
      <c r="N119" s="14">
        <v>0.44444440000000002</v>
      </c>
      <c r="O119" s="14">
        <v>0.3248588</v>
      </c>
      <c r="P119" s="14">
        <v>0.30952380000000002</v>
      </c>
      <c r="Q119" s="14">
        <v>0.48148150000000001</v>
      </c>
      <c r="R119" s="14">
        <v>0.37037039999999999</v>
      </c>
      <c r="S119" s="14">
        <v>0.26881719999999998</v>
      </c>
      <c r="T119" s="14">
        <v>0.44715450000000001</v>
      </c>
      <c r="U119" s="14">
        <v>0.22222220000000001</v>
      </c>
      <c r="V119" s="14">
        <v>0.47619050000000002</v>
      </c>
      <c r="W119" s="14">
        <v>0.36309530000000001</v>
      </c>
      <c r="X119" s="14">
        <v>0.3333333</v>
      </c>
      <c r="Y119" s="14">
        <v>0.3229167</v>
      </c>
      <c r="Z119" s="14">
        <v>0.2631579</v>
      </c>
      <c r="AA119" s="14">
        <v>0.38</v>
      </c>
      <c r="AB119" s="14">
        <v>0.2105263</v>
      </c>
      <c r="AC119" s="14">
        <v>0.23214290000000001</v>
      </c>
      <c r="AD119" s="14">
        <v>0.52688179999999996</v>
      </c>
      <c r="AE119" s="14">
        <v>0.34375</v>
      </c>
      <c r="AF119" s="14">
        <v>0.3333333</v>
      </c>
      <c r="AG119" s="14">
        <v>0.3333333</v>
      </c>
      <c r="AH119" s="14">
        <v>0.36612020000000001</v>
      </c>
      <c r="AI119" s="14">
        <v>0.36111110000000002</v>
      </c>
      <c r="AJ119" s="14">
        <v>0.2708333</v>
      </c>
      <c r="AK119" s="14">
        <v>0.3939394</v>
      </c>
      <c r="AL119" s="14">
        <v>0.300813</v>
      </c>
      <c r="AM119" s="14">
        <v>0.6</v>
      </c>
      <c r="AN119" s="14">
        <v>0.4166667</v>
      </c>
    </row>
    <row r="120" spans="1:40" s="1" customFormat="1" ht="45">
      <c r="A120" s="1" t="s">
        <v>157</v>
      </c>
      <c r="B120" s="1" t="s">
        <v>479</v>
      </c>
      <c r="D120" s="1" t="s">
        <v>480</v>
      </c>
      <c r="G120" s="1" t="s">
        <v>481</v>
      </c>
      <c r="H120" s="13" t="s">
        <v>482</v>
      </c>
      <c r="I120" s="14">
        <v>0.41025640000000002</v>
      </c>
      <c r="J120" s="14">
        <v>0.39247310000000002</v>
      </c>
      <c r="K120" s="14">
        <v>0.3846154</v>
      </c>
      <c r="L120" s="14">
        <v>0.4791667</v>
      </c>
      <c r="M120" s="14">
        <v>0.2280702</v>
      </c>
      <c r="N120" s="14">
        <v>0.44444440000000002</v>
      </c>
      <c r="O120" s="14">
        <v>0.31547619999999998</v>
      </c>
      <c r="P120" s="14">
        <v>0.29487180000000002</v>
      </c>
      <c r="Q120" s="14">
        <v>0.37037039999999999</v>
      </c>
      <c r="R120" s="14">
        <v>0.27272730000000001</v>
      </c>
      <c r="S120" s="14">
        <v>0.3535354</v>
      </c>
      <c r="T120" s="14">
        <v>0.39166669999999998</v>
      </c>
      <c r="U120" s="14">
        <v>0.2291667</v>
      </c>
      <c r="V120" s="14">
        <v>0.46428570000000002</v>
      </c>
      <c r="W120" s="14">
        <v>0.32440479999999999</v>
      </c>
      <c r="X120" s="14">
        <v>0.29729729999999999</v>
      </c>
      <c r="Y120" s="14">
        <v>0.3645833</v>
      </c>
      <c r="Z120" s="14">
        <v>0.3859649</v>
      </c>
      <c r="AA120" s="14">
        <v>0.32608700000000002</v>
      </c>
      <c r="AB120" s="14">
        <v>0.3333333</v>
      </c>
      <c r="AC120" s="14">
        <v>0.35</v>
      </c>
      <c r="AD120" s="14">
        <v>0.4375</v>
      </c>
      <c r="AE120" s="14">
        <v>0.31372549999999999</v>
      </c>
      <c r="AF120" s="14">
        <v>0.34234229999999999</v>
      </c>
      <c r="AG120" s="14">
        <v>0.4166667</v>
      </c>
      <c r="AH120" s="14">
        <v>0.35593219999999998</v>
      </c>
      <c r="AI120" s="14">
        <v>0.32407409999999998</v>
      </c>
      <c r="AJ120" s="14">
        <v>0.3645833</v>
      </c>
      <c r="AK120" s="14">
        <v>0.3</v>
      </c>
      <c r="AL120" s="14">
        <v>0.3</v>
      </c>
      <c r="AM120" s="14">
        <v>0.51111110000000004</v>
      </c>
      <c r="AN120" s="14">
        <v>0.28787879999999999</v>
      </c>
    </row>
    <row r="121" spans="1:40" s="1" customFormat="1" ht="60">
      <c r="A121" s="1" t="s">
        <v>157</v>
      </c>
      <c r="D121" s="1" t="s">
        <v>483</v>
      </c>
      <c r="G121" s="1" t="s">
        <v>484</v>
      </c>
      <c r="H121" s="13" t="s">
        <v>485</v>
      </c>
      <c r="I121" s="14">
        <v>0.6</v>
      </c>
      <c r="J121" s="14">
        <v>0.51666670000000003</v>
      </c>
      <c r="K121" s="14">
        <v>0.44444440000000002</v>
      </c>
      <c r="L121" s="14">
        <v>0.3333333</v>
      </c>
      <c r="M121" s="14">
        <v>0.22222220000000001</v>
      </c>
      <c r="N121" s="14">
        <v>0.63333329999999999</v>
      </c>
      <c r="O121" s="14">
        <v>0.21538460000000001</v>
      </c>
      <c r="P121" s="14">
        <v>0.2083333</v>
      </c>
      <c r="Q121" s="14">
        <v>0.4166667</v>
      </c>
      <c r="R121" s="14">
        <v>0.55555560000000004</v>
      </c>
      <c r="S121" s="14">
        <v>0.4166667</v>
      </c>
      <c r="T121" s="14">
        <v>0.39215689999999997</v>
      </c>
      <c r="U121" s="14">
        <v>0.2083333</v>
      </c>
      <c r="V121" s="14">
        <v>0.52380959999999999</v>
      </c>
      <c r="W121" s="14">
        <v>0.2133333</v>
      </c>
      <c r="X121" s="14">
        <v>0.38888889999999998</v>
      </c>
      <c r="Y121" s="14">
        <v>0.5</v>
      </c>
      <c r="Z121" s="14">
        <v>0.46666669999999999</v>
      </c>
      <c r="AA121" s="14">
        <v>0.43589739999999999</v>
      </c>
      <c r="AB121" s="14">
        <v>0.2</v>
      </c>
      <c r="AC121" s="14">
        <v>0.2142857</v>
      </c>
      <c r="AD121" s="14">
        <v>0.54166669999999995</v>
      </c>
      <c r="AE121" s="14">
        <v>0.26666669999999998</v>
      </c>
      <c r="AF121" s="14">
        <v>0.40476190000000001</v>
      </c>
      <c r="AG121" s="14">
        <v>0.38888889999999998</v>
      </c>
      <c r="AH121" s="14">
        <v>0.3333333</v>
      </c>
      <c r="AI121" s="14">
        <v>0.19444439999999999</v>
      </c>
      <c r="AJ121" s="14">
        <v>0.30555559999999998</v>
      </c>
      <c r="AK121" s="14">
        <v>0.55555560000000004</v>
      </c>
      <c r="AL121" s="14">
        <v>0.4</v>
      </c>
      <c r="AM121" s="14">
        <v>0.22222220000000001</v>
      </c>
      <c r="AN121" s="14">
        <v>0.55555560000000004</v>
      </c>
    </row>
    <row r="122" spans="1:40" s="1" customFormat="1" ht="60">
      <c r="A122" s="1" t="s">
        <v>157</v>
      </c>
      <c r="D122" s="1" t="s">
        <v>486</v>
      </c>
      <c r="G122" s="1" t="s">
        <v>487</v>
      </c>
      <c r="H122" s="13" t="s">
        <v>488</v>
      </c>
      <c r="I122" s="14">
        <v>0.6</v>
      </c>
      <c r="J122" s="14">
        <v>0.5833334</v>
      </c>
      <c r="K122" s="14">
        <v>0.5833334</v>
      </c>
      <c r="L122" s="14">
        <v>0.3333333</v>
      </c>
      <c r="M122" s="14">
        <v>0.22222220000000001</v>
      </c>
      <c r="N122" s="14">
        <v>0.66666669999999995</v>
      </c>
      <c r="O122" s="14">
        <v>0.2820513</v>
      </c>
      <c r="P122" s="14">
        <v>0.25</v>
      </c>
      <c r="Q122" s="14">
        <v>0.5833334</v>
      </c>
      <c r="R122" s="14">
        <v>0.46666669999999999</v>
      </c>
      <c r="S122" s="14">
        <v>0.5</v>
      </c>
      <c r="T122" s="14">
        <v>0.57407410000000003</v>
      </c>
      <c r="U122" s="14">
        <v>0.25</v>
      </c>
      <c r="V122" s="14">
        <v>0.71428570000000002</v>
      </c>
      <c r="W122" s="14">
        <v>0.28000000000000003</v>
      </c>
      <c r="X122" s="14">
        <v>0.4166667</v>
      </c>
      <c r="Y122" s="14">
        <v>0.66666669999999995</v>
      </c>
      <c r="Z122" s="14">
        <v>0.53333339999999996</v>
      </c>
      <c r="AA122" s="14">
        <v>0.51282050000000001</v>
      </c>
      <c r="AB122" s="14">
        <v>0.4</v>
      </c>
      <c r="AC122" s="14">
        <v>0.23809520000000001</v>
      </c>
      <c r="AD122" s="14">
        <v>0.625</v>
      </c>
      <c r="AE122" s="14">
        <v>0.2</v>
      </c>
      <c r="AF122" s="14">
        <v>0.5</v>
      </c>
      <c r="AG122" s="14">
        <v>0.55555560000000004</v>
      </c>
      <c r="AH122" s="14">
        <v>0.44444440000000002</v>
      </c>
      <c r="AI122" s="14">
        <v>0.3333333</v>
      </c>
      <c r="AJ122" s="14">
        <v>0.4166667</v>
      </c>
      <c r="AK122" s="14">
        <v>0.5</v>
      </c>
      <c r="AL122" s="14">
        <v>0.42424240000000002</v>
      </c>
      <c r="AM122" s="14">
        <v>0.1666667</v>
      </c>
      <c r="AN122" s="14">
        <v>0.57142859999999995</v>
      </c>
    </row>
    <row r="123" spans="1:40" s="1" customFormat="1" ht="60">
      <c r="A123" s="1" t="s">
        <v>157</v>
      </c>
      <c r="D123" s="1" t="s">
        <v>489</v>
      </c>
      <c r="G123" s="1" t="s">
        <v>490</v>
      </c>
      <c r="H123" s="13" t="s">
        <v>491</v>
      </c>
      <c r="I123" s="14">
        <v>0.51851849999999999</v>
      </c>
      <c r="J123" s="14">
        <v>0.4912281</v>
      </c>
      <c r="K123" s="14">
        <v>0.3333333</v>
      </c>
      <c r="L123" s="14">
        <v>0.3333333</v>
      </c>
      <c r="M123" s="14">
        <v>0.22222220000000001</v>
      </c>
      <c r="N123" s="14">
        <v>0.57575759999999998</v>
      </c>
      <c r="O123" s="14">
        <v>0.2291667</v>
      </c>
      <c r="P123" s="14">
        <v>0.3333333</v>
      </c>
      <c r="Q123" s="14">
        <v>0.4166667</v>
      </c>
      <c r="R123" s="14">
        <v>0.3333333</v>
      </c>
      <c r="S123" s="14">
        <v>0.44444440000000002</v>
      </c>
      <c r="T123" s="14">
        <v>0.41176469999999998</v>
      </c>
      <c r="U123" s="14">
        <v>0.25</v>
      </c>
      <c r="V123" s="14">
        <v>0.54166669999999995</v>
      </c>
      <c r="W123" s="14">
        <v>0.23611109999999999</v>
      </c>
      <c r="X123" s="14">
        <v>0.36111110000000002</v>
      </c>
      <c r="Y123" s="14">
        <v>0.5</v>
      </c>
      <c r="Z123" s="14">
        <v>0.3333333</v>
      </c>
      <c r="AA123" s="14">
        <v>0.41025640000000002</v>
      </c>
      <c r="AB123" s="14">
        <v>0.26666669999999998</v>
      </c>
      <c r="AC123" s="14">
        <v>0.1666667</v>
      </c>
      <c r="AD123" s="14">
        <v>0.3333333</v>
      </c>
      <c r="AE123" s="14">
        <v>0.2</v>
      </c>
      <c r="AF123" s="14">
        <v>0.30555559999999998</v>
      </c>
      <c r="AG123" s="14">
        <v>0.5</v>
      </c>
      <c r="AH123" s="14">
        <v>0.3333333</v>
      </c>
      <c r="AI123" s="14">
        <v>0.3333333</v>
      </c>
      <c r="AJ123" s="14">
        <v>0.25</v>
      </c>
      <c r="AK123" s="14">
        <v>0.66666669999999995</v>
      </c>
      <c r="AL123" s="14">
        <v>0.29629630000000001</v>
      </c>
      <c r="AM123" s="14">
        <v>8.3333299999999999E-2</v>
      </c>
      <c r="AN123" s="14">
        <v>0.5833334</v>
      </c>
    </row>
    <row r="124" spans="1:40" s="1" customFormat="1" ht="75">
      <c r="A124" s="1" t="s">
        <v>157</v>
      </c>
      <c r="D124" s="1" t="s">
        <v>492</v>
      </c>
      <c r="G124" s="1" t="s">
        <v>493</v>
      </c>
      <c r="H124" s="13" t="s">
        <v>494</v>
      </c>
      <c r="I124" s="14">
        <v>0.51851849999999999</v>
      </c>
      <c r="J124" s="14">
        <v>0.55000000000000004</v>
      </c>
      <c r="K124" s="14">
        <v>0.53333339999999996</v>
      </c>
      <c r="L124" s="14">
        <v>0.42857139999999999</v>
      </c>
      <c r="M124" s="14">
        <v>0.4166667</v>
      </c>
      <c r="N124" s="14">
        <v>0.55555560000000004</v>
      </c>
      <c r="O124" s="14">
        <v>0.3015873</v>
      </c>
      <c r="P124" s="14">
        <v>0.4166667</v>
      </c>
      <c r="Q124" s="14">
        <v>0.5833334</v>
      </c>
      <c r="R124" s="14">
        <v>0.44444440000000002</v>
      </c>
      <c r="S124" s="14">
        <v>0.55555560000000004</v>
      </c>
      <c r="T124" s="14">
        <v>0.44444440000000002</v>
      </c>
      <c r="U124" s="14">
        <v>0.2916667</v>
      </c>
      <c r="V124" s="14">
        <v>0.61904760000000003</v>
      </c>
      <c r="W124" s="14">
        <v>0.2916667</v>
      </c>
      <c r="X124" s="14">
        <v>0.44444440000000002</v>
      </c>
      <c r="Y124" s="14">
        <v>0.55555560000000004</v>
      </c>
      <c r="Z124" s="14">
        <v>0.46666669999999999</v>
      </c>
      <c r="AA124" s="14">
        <v>0.47222219999999998</v>
      </c>
      <c r="AB124" s="14">
        <v>0.4</v>
      </c>
      <c r="AC124" s="14">
        <v>0.28571429999999998</v>
      </c>
      <c r="AD124" s="14">
        <v>0.5</v>
      </c>
      <c r="AE124" s="14">
        <v>0.1666667</v>
      </c>
      <c r="AF124" s="14">
        <v>0.35897440000000003</v>
      </c>
      <c r="AG124" s="14">
        <v>0.46666669999999999</v>
      </c>
      <c r="AH124" s="14">
        <v>0.40476190000000001</v>
      </c>
      <c r="AI124" s="14">
        <v>0.42424240000000002</v>
      </c>
      <c r="AJ124" s="14">
        <v>0.30303029999999997</v>
      </c>
      <c r="AK124" s="14">
        <v>0.55555560000000004</v>
      </c>
      <c r="AL124" s="14">
        <v>0.44444440000000002</v>
      </c>
      <c r="AM124" s="14">
        <v>0.3333333</v>
      </c>
      <c r="AN124" s="14">
        <v>0.61904760000000003</v>
      </c>
    </row>
    <row r="125" spans="1:40" s="1" customFormat="1" ht="60">
      <c r="A125" s="1" t="s">
        <v>157</v>
      </c>
      <c r="E125" s="13" t="s">
        <v>495</v>
      </c>
      <c r="G125" s="13" t="s">
        <v>496</v>
      </c>
      <c r="H125" s="13" t="s">
        <v>497</v>
      </c>
      <c r="I125" s="14">
        <v>0.93333330000000003</v>
      </c>
      <c r="J125" s="14">
        <v>0.97435899999999998</v>
      </c>
      <c r="K125" s="14">
        <v>0.66666669999999995</v>
      </c>
      <c r="L125" s="14">
        <v>1</v>
      </c>
      <c r="M125" s="14">
        <v>0.95238100000000003</v>
      </c>
      <c r="N125" s="14">
        <v>0.92857140000000005</v>
      </c>
      <c r="O125" s="14">
        <v>0.94202900000000001</v>
      </c>
      <c r="P125" s="14">
        <v>0.91666669999999995</v>
      </c>
      <c r="Q125" s="14">
        <v>0.90476190000000001</v>
      </c>
      <c r="R125" s="14">
        <v>0.91666669999999995</v>
      </c>
      <c r="S125" s="14">
        <v>1</v>
      </c>
      <c r="T125" s="14">
        <v>0.97777780000000003</v>
      </c>
      <c r="U125" s="14">
        <v>0.83333330000000005</v>
      </c>
      <c r="V125" s="14">
        <v>1</v>
      </c>
      <c r="W125" s="14">
        <v>0.96078430000000004</v>
      </c>
      <c r="X125" s="14">
        <v>0.90476190000000001</v>
      </c>
      <c r="Y125" s="14">
        <v>0.96969700000000003</v>
      </c>
      <c r="Z125" s="14">
        <v>1</v>
      </c>
      <c r="AA125" s="14">
        <v>0.96296300000000001</v>
      </c>
      <c r="AB125" s="14">
        <v>0.96491229999999995</v>
      </c>
      <c r="AC125" s="14">
        <v>1</v>
      </c>
      <c r="AD125" s="14">
        <v>0.95833330000000005</v>
      </c>
      <c r="AE125" s="14">
        <v>0.88888889999999998</v>
      </c>
      <c r="AF125" s="14">
        <v>0.93333330000000003</v>
      </c>
      <c r="AG125" s="14">
        <v>0.95833330000000005</v>
      </c>
      <c r="AH125" s="14">
        <v>1</v>
      </c>
      <c r="AI125" s="14">
        <v>0.90476190000000001</v>
      </c>
      <c r="AJ125" s="14">
        <v>0.96969700000000003</v>
      </c>
      <c r="AK125" s="14">
        <v>0.90476190000000001</v>
      </c>
      <c r="AL125" s="14">
        <v>1</v>
      </c>
      <c r="AM125" s="14">
        <v>0.95555559999999995</v>
      </c>
      <c r="AN125" s="14">
        <v>0.95238100000000003</v>
      </c>
    </row>
    <row r="126" spans="1:40" s="1" customFormat="1" ht="60">
      <c r="A126" s="1" t="s">
        <v>157</v>
      </c>
      <c r="E126" s="13" t="s">
        <v>498</v>
      </c>
      <c r="G126" s="13" t="s">
        <v>499</v>
      </c>
      <c r="H126" s="13" t="s">
        <v>500</v>
      </c>
      <c r="I126" s="14">
        <v>0.94444439999999996</v>
      </c>
      <c r="J126" s="14">
        <v>0.88888889999999998</v>
      </c>
      <c r="K126" s="14">
        <v>0.66666669999999995</v>
      </c>
      <c r="L126" s="14">
        <v>1</v>
      </c>
      <c r="M126" s="14">
        <v>0.80952380000000002</v>
      </c>
      <c r="N126" s="14">
        <v>0.79487180000000002</v>
      </c>
      <c r="O126" s="14">
        <v>0.81159420000000004</v>
      </c>
      <c r="P126" s="14">
        <v>0.8333334</v>
      </c>
      <c r="Q126" s="14">
        <v>0.85714290000000004</v>
      </c>
      <c r="R126" s="14">
        <v>0.88888889999999998</v>
      </c>
      <c r="S126" s="14">
        <v>0.81818179999999996</v>
      </c>
      <c r="T126" s="14">
        <v>0.91111109999999995</v>
      </c>
      <c r="U126" s="14">
        <v>0.7</v>
      </c>
      <c r="V126" s="14">
        <v>0.91666669999999995</v>
      </c>
      <c r="W126" s="14">
        <v>0.8333334</v>
      </c>
      <c r="X126" s="14">
        <v>0.79166669999999995</v>
      </c>
      <c r="Y126" s="14">
        <v>0.94444439999999996</v>
      </c>
      <c r="Z126" s="14">
        <v>0.88888889999999998</v>
      </c>
      <c r="AA126" s="14">
        <v>0.92592589999999997</v>
      </c>
      <c r="AB126" s="14">
        <v>0.877193</v>
      </c>
      <c r="AC126" s="14">
        <v>0.97222220000000004</v>
      </c>
      <c r="AD126" s="14">
        <v>0.95833330000000005</v>
      </c>
      <c r="AE126" s="14">
        <v>0.86666670000000001</v>
      </c>
      <c r="AF126" s="14">
        <v>0.86666670000000001</v>
      </c>
      <c r="AG126" s="14">
        <v>0.91666669999999995</v>
      </c>
      <c r="AH126" s="14">
        <v>0.86666670000000001</v>
      </c>
      <c r="AI126" s="14">
        <v>0.8518519</v>
      </c>
      <c r="AJ126" s="14">
        <v>0.9</v>
      </c>
      <c r="AK126" s="14">
        <v>0.85714290000000004</v>
      </c>
      <c r="AL126" s="14">
        <v>0.85416669999999995</v>
      </c>
      <c r="AM126" s="14">
        <v>0.88095239999999997</v>
      </c>
      <c r="AN126" s="14">
        <v>0.70833330000000005</v>
      </c>
    </row>
    <row r="127" spans="1:40" s="1" customFormat="1" ht="60">
      <c r="A127" s="1" t="s">
        <v>157</v>
      </c>
      <c r="E127" s="13" t="s">
        <v>501</v>
      </c>
      <c r="G127" s="13" t="s">
        <v>502</v>
      </c>
      <c r="H127" s="13" t="s">
        <v>503</v>
      </c>
      <c r="I127" s="14">
        <v>0.85714290000000004</v>
      </c>
      <c r="J127" s="14">
        <v>0.91666669999999995</v>
      </c>
      <c r="K127" s="14">
        <v>0.55555560000000004</v>
      </c>
      <c r="L127" s="14">
        <v>0.91666669999999995</v>
      </c>
      <c r="M127" s="14">
        <v>0.85714290000000004</v>
      </c>
      <c r="N127" s="14">
        <v>0.8</v>
      </c>
      <c r="O127" s="14">
        <v>0.875</v>
      </c>
      <c r="P127" s="14">
        <v>0.85714290000000004</v>
      </c>
      <c r="Q127" s="14">
        <v>0.90476190000000001</v>
      </c>
      <c r="R127" s="14">
        <v>0.88888889999999998</v>
      </c>
      <c r="S127" s="14">
        <v>0.75757580000000002</v>
      </c>
      <c r="T127" s="14">
        <v>0.91111109999999995</v>
      </c>
      <c r="U127" s="14">
        <v>0.75757580000000002</v>
      </c>
      <c r="V127" s="14">
        <v>1</v>
      </c>
      <c r="W127" s="14">
        <v>0.875</v>
      </c>
      <c r="X127" s="14">
        <v>0.83333330000000005</v>
      </c>
      <c r="Y127" s="14">
        <v>0.86111110000000002</v>
      </c>
      <c r="Z127" s="14">
        <v>0.80555560000000004</v>
      </c>
      <c r="AA127" s="14">
        <v>0.81481479999999995</v>
      </c>
      <c r="AB127" s="14">
        <v>0.81481479999999995</v>
      </c>
      <c r="AC127" s="14">
        <v>0.86111110000000002</v>
      </c>
      <c r="AD127" s="14">
        <v>0.875</v>
      </c>
      <c r="AE127" s="14">
        <v>0.8333334</v>
      </c>
      <c r="AF127" s="14">
        <v>0.91666669999999995</v>
      </c>
      <c r="AG127" s="14">
        <v>0.79166669999999995</v>
      </c>
      <c r="AH127" s="14">
        <v>0.86666670000000001</v>
      </c>
      <c r="AI127" s="14">
        <v>0.8518519</v>
      </c>
      <c r="AJ127" s="14">
        <v>0.87878789999999996</v>
      </c>
      <c r="AK127" s="14">
        <v>0.76190480000000005</v>
      </c>
      <c r="AL127" s="14">
        <v>0.8125</v>
      </c>
      <c r="AM127" s="14">
        <v>0.91111109999999995</v>
      </c>
      <c r="AN127" s="14">
        <v>0.625</v>
      </c>
    </row>
    <row r="128" spans="1:40" s="1" customFormat="1" ht="60">
      <c r="A128" s="1" t="s">
        <v>157</v>
      </c>
      <c r="E128" s="13" t="s">
        <v>504</v>
      </c>
      <c r="G128" s="13" t="s">
        <v>505</v>
      </c>
      <c r="H128" s="13" t="s">
        <v>506</v>
      </c>
      <c r="I128" s="14">
        <v>1</v>
      </c>
      <c r="J128" s="14">
        <v>0.97619040000000001</v>
      </c>
      <c r="K128" s="14">
        <v>0.66666669999999995</v>
      </c>
      <c r="L128" s="14">
        <v>1</v>
      </c>
      <c r="M128" s="14">
        <v>0.90476190000000001</v>
      </c>
      <c r="N128" s="14">
        <v>0.80952380000000002</v>
      </c>
      <c r="O128" s="14">
        <v>0.94202900000000001</v>
      </c>
      <c r="P128" s="14">
        <v>1</v>
      </c>
      <c r="Q128" s="14">
        <v>0.96296300000000001</v>
      </c>
      <c r="R128" s="14">
        <v>0.89743589999999995</v>
      </c>
      <c r="S128" s="14">
        <v>0.87878789999999996</v>
      </c>
      <c r="T128" s="14">
        <v>0.95555559999999995</v>
      </c>
      <c r="U128" s="14">
        <v>0.90909090000000004</v>
      </c>
      <c r="V128" s="14">
        <v>1</v>
      </c>
      <c r="W128" s="14">
        <v>0.9375</v>
      </c>
      <c r="X128" s="14">
        <v>0.94444439999999996</v>
      </c>
      <c r="Y128" s="14">
        <v>0.94444439999999996</v>
      </c>
      <c r="Z128" s="14">
        <v>1</v>
      </c>
      <c r="AA128" s="14">
        <v>0.8518519</v>
      </c>
      <c r="AB128" s="14">
        <v>0.90740739999999998</v>
      </c>
      <c r="AC128" s="14">
        <v>0.91666669999999995</v>
      </c>
      <c r="AD128" s="14">
        <v>1</v>
      </c>
      <c r="AE128" s="14">
        <v>0.88888889999999998</v>
      </c>
      <c r="AF128" s="14">
        <v>1</v>
      </c>
      <c r="AG128" s="14">
        <v>0.95833330000000005</v>
      </c>
      <c r="AH128" s="14">
        <v>0.93333330000000003</v>
      </c>
      <c r="AI128" s="14">
        <v>0.85714290000000004</v>
      </c>
      <c r="AJ128" s="14">
        <v>0.9393939</v>
      </c>
      <c r="AK128" s="14">
        <v>0.875</v>
      </c>
      <c r="AL128" s="14">
        <v>0.94117649999999997</v>
      </c>
      <c r="AM128" s="14">
        <v>0.94871799999999995</v>
      </c>
      <c r="AN128" s="14">
        <v>0.83333330000000005</v>
      </c>
    </row>
    <row r="129" spans="1:40" s="1" customFormat="1" ht="60">
      <c r="A129" s="1" t="s">
        <v>157</v>
      </c>
      <c r="E129" s="13" t="s">
        <v>507</v>
      </c>
      <c r="G129" s="13" t="s">
        <v>508</v>
      </c>
      <c r="H129" s="13" t="s">
        <v>509</v>
      </c>
      <c r="I129" s="14">
        <v>0.93333330000000003</v>
      </c>
      <c r="J129" s="14">
        <v>0.92857149999999999</v>
      </c>
      <c r="K129" s="14">
        <v>0.44444440000000002</v>
      </c>
      <c r="L129" s="14">
        <v>0.83333330000000005</v>
      </c>
      <c r="M129" s="14">
        <v>0.85714290000000004</v>
      </c>
      <c r="N129" s="14">
        <v>0.8</v>
      </c>
      <c r="O129" s="14">
        <v>0.78666670000000005</v>
      </c>
      <c r="P129" s="14">
        <v>0.8</v>
      </c>
      <c r="Q129" s="14">
        <v>0.96296300000000001</v>
      </c>
      <c r="R129" s="14">
        <v>0.94444439999999996</v>
      </c>
      <c r="S129" s="14">
        <v>0.75757580000000002</v>
      </c>
      <c r="T129" s="14">
        <v>0.93333330000000003</v>
      </c>
      <c r="U129" s="14">
        <v>0.63636360000000003</v>
      </c>
      <c r="V129" s="14">
        <v>0.8333334</v>
      </c>
      <c r="W129" s="14">
        <v>0.90740739999999998</v>
      </c>
      <c r="X129" s="14">
        <v>0.77777779999999996</v>
      </c>
      <c r="Y129" s="14">
        <v>0.83333330000000005</v>
      </c>
      <c r="Z129" s="14">
        <v>0.9393939</v>
      </c>
      <c r="AA129" s="14">
        <v>0.81481479999999995</v>
      </c>
      <c r="AB129" s="14">
        <v>0.88888889999999998</v>
      </c>
      <c r="AC129" s="14">
        <v>0.86111110000000002</v>
      </c>
      <c r="AD129" s="14">
        <v>0.91666669999999995</v>
      </c>
      <c r="AE129" s="14">
        <v>0.88888889999999998</v>
      </c>
      <c r="AF129" s="14">
        <v>0.86666670000000001</v>
      </c>
      <c r="AG129" s="14">
        <v>0.875</v>
      </c>
      <c r="AH129" s="14">
        <v>0.86666670000000001</v>
      </c>
      <c r="AI129" s="14">
        <v>0.74074079999999998</v>
      </c>
      <c r="AJ129" s="14">
        <v>0.87878789999999996</v>
      </c>
      <c r="AK129" s="14">
        <v>0.71428570000000002</v>
      </c>
      <c r="AL129" s="14">
        <v>0.82352939999999997</v>
      </c>
      <c r="AM129" s="14">
        <v>0.86666670000000001</v>
      </c>
      <c r="AN129" s="14">
        <v>0.5833334</v>
      </c>
    </row>
    <row r="130" spans="1:40" s="1" customFormat="1" ht="60">
      <c r="A130" s="1" t="s">
        <v>157</v>
      </c>
      <c r="E130" s="13" t="s">
        <v>510</v>
      </c>
      <c r="G130" s="13" t="s">
        <v>511</v>
      </c>
      <c r="H130" s="13" t="s">
        <v>512</v>
      </c>
      <c r="I130" s="14">
        <v>0.90476190000000001</v>
      </c>
      <c r="J130" s="14">
        <v>0.84444450000000004</v>
      </c>
      <c r="K130" s="14">
        <v>0.55555560000000004</v>
      </c>
      <c r="L130" s="14">
        <v>0.69696970000000003</v>
      </c>
      <c r="M130" s="14">
        <v>0.77777779999999996</v>
      </c>
      <c r="N130" s="14">
        <v>0.70588240000000002</v>
      </c>
      <c r="O130" s="14">
        <v>0.63888889999999998</v>
      </c>
      <c r="P130" s="14">
        <v>0.61111110000000002</v>
      </c>
      <c r="Q130" s="14">
        <v>0.83333330000000005</v>
      </c>
      <c r="R130" s="14">
        <v>0.69230769999999997</v>
      </c>
      <c r="S130" s="14">
        <v>0.69696970000000003</v>
      </c>
      <c r="T130" s="14">
        <v>0.75555559999999999</v>
      </c>
      <c r="U130" s="14">
        <v>0.57575759999999998</v>
      </c>
      <c r="V130" s="14">
        <v>0.75</v>
      </c>
      <c r="W130" s="14">
        <v>0.66666669999999995</v>
      </c>
      <c r="X130" s="14">
        <v>0.71428570000000002</v>
      </c>
      <c r="Y130" s="14">
        <v>0.63888889999999998</v>
      </c>
      <c r="Z130" s="14">
        <v>0.77777779999999996</v>
      </c>
      <c r="AA130" s="14">
        <v>0.81481479999999995</v>
      </c>
      <c r="AB130" s="14">
        <v>0.66666669999999995</v>
      </c>
      <c r="AC130" s="14">
        <v>0.69444450000000002</v>
      </c>
      <c r="AD130" s="14">
        <v>0.66666669999999995</v>
      </c>
      <c r="AE130" s="14">
        <v>0.66666669999999995</v>
      </c>
      <c r="AF130" s="14">
        <v>0.8</v>
      </c>
      <c r="AG130" s="14">
        <v>0.75</v>
      </c>
      <c r="AH130" s="14">
        <v>0.86666670000000001</v>
      </c>
      <c r="AI130" s="14">
        <v>0.66666669999999995</v>
      </c>
      <c r="AJ130" s="14">
        <v>0.66666669999999995</v>
      </c>
      <c r="AK130" s="14">
        <v>0.70370370000000004</v>
      </c>
      <c r="AL130" s="14">
        <v>0.72549019999999997</v>
      </c>
      <c r="AM130" s="14">
        <v>0.7111111</v>
      </c>
      <c r="AN130" s="14">
        <v>0.5</v>
      </c>
    </row>
    <row r="131" spans="1:40" s="1" customFormat="1" ht="60">
      <c r="A131" s="1" t="s">
        <v>157</v>
      </c>
      <c r="E131" s="1" t="s">
        <v>513</v>
      </c>
      <c r="G131" s="1" t="s">
        <v>514</v>
      </c>
      <c r="H131" s="13" t="s">
        <v>515</v>
      </c>
      <c r="I131" s="14">
        <v>0.71428570000000002</v>
      </c>
      <c r="J131" s="14">
        <v>0.87878789999999996</v>
      </c>
      <c r="K131" s="14">
        <v>0.66666669999999995</v>
      </c>
      <c r="L131" s="14">
        <v>0.84848489999999999</v>
      </c>
      <c r="M131" s="14">
        <v>0.38095240000000002</v>
      </c>
      <c r="N131" s="14">
        <v>0.7083334</v>
      </c>
      <c r="O131" s="14">
        <v>0.50724639999999999</v>
      </c>
      <c r="P131" s="14">
        <v>0.46666669999999999</v>
      </c>
      <c r="Q131" s="14">
        <v>0.54166669999999995</v>
      </c>
      <c r="R131" s="14">
        <v>0.5</v>
      </c>
      <c r="S131" s="14">
        <v>0.57575759999999998</v>
      </c>
      <c r="T131" s="14">
        <v>0.64285709999999996</v>
      </c>
      <c r="U131" s="14">
        <v>0.36363640000000003</v>
      </c>
      <c r="V131" s="14">
        <v>0.5</v>
      </c>
      <c r="W131" s="14">
        <v>0.48888890000000002</v>
      </c>
      <c r="X131" s="14">
        <v>0.38095240000000002</v>
      </c>
      <c r="Y131" s="14">
        <v>0.43589739999999999</v>
      </c>
      <c r="Z131" s="14">
        <v>0.48484850000000002</v>
      </c>
      <c r="AA131" s="14">
        <v>0.55555560000000004</v>
      </c>
      <c r="AB131" s="14">
        <v>0.56862749999999995</v>
      </c>
      <c r="AC131" s="14">
        <v>0.56666669999999997</v>
      </c>
      <c r="AD131" s="14">
        <v>0.38095240000000002</v>
      </c>
      <c r="AE131" s="14">
        <v>0.55555560000000004</v>
      </c>
      <c r="AF131" s="14">
        <v>0.75</v>
      </c>
      <c r="AG131" s="14">
        <v>0.625</v>
      </c>
      <c r="AH131" s="14">
        <v>0.6</v>
      </c>
      <c r="AI131" s="14">
        <v>0.5833334</v>
      </c>
      <c r="AJ131" s="14">
        <v>0.51515149999999998</v>
      </c>
      <c r="AK131" s="14">
        <v>0.4166667</v>
      </c>
      <c r="AL131" s="14">
        <v>0.66666669999999995</v>
      </c>
      <c r="AM131" s="14">
        <v>0.76190480000000005</v>
      </c>
      <c r="AN131" s="14">
        <v>0.66666669999999995</v>
      </c>
    </row>
    <row r="132" spans="1:40" s="1" customFormat="1" ht="75">
      <c r="A132" s="1" t="s">
        <v>157</v>
      </c>
      <c r="E132" s="1" t="s">
        <v>516</v>
      </c>
      <c r="G132" s="1" t="s">
        <v>517</v>
      </c>
      <c r="H132" s="13" t="s">
        <v>518</v>
      </c>
      <c r="I132" s="14">
        <v>0.72222220000000004</v>
      </c>
      <c r="J132" s="14">
        <v>0.89743589999999995</v>
      </c>
      <c r="K132" s="14">
        <v>0.66666669999999995</v>
      </c>
      <c r="L132" s="14">
        <v>0.76666670000000003</v>
      </c>
      <c r="M132" s="14">
        <v>0.5</v>
      </c>
      <c r="N132" s="14">
        <v>0.78571429999999998</v>
      </c>
      <c r="O132" s="14">
        <v>0.625</v>
      </c>
      <c r="P132" s="14">
        <v>0.61111110000000002</v>
      </c>
      <c r="Q132" s="14">
        <v>0.80952380000000002</v>
      </c>
      <c r="R132" s="14">
        <v>0.62222219999999995</v>
      </c>
      <c r="S132" s="14">
        <v>0.57575759999999998</v>
      </c>
      <c r="T132" s="14">
        <v>0.78571429999999998</v>
      </c>
      <c r="U132" s="14">
        <v>0.53333339999999996</v>
      </c>
      <c r="V132" s="14">
        <v>0.66666669999999995</v>
      </c>
      <c r="W132" s="14">
        <v>0.61111110000000002</v>
      </c>
      <c r="X132" s="14">
        <v>0.52380959999999999</v>
      </c>
      <c r="Y132" s="14">
        <v>0.5</v>
      </c>
      <c r="Z132" s="14">
        <v>0.66666669999999995</v>
      </c>
      <c r="AA132" s="14">
        <v>0.83333330000000005</v>
      </c>
      <c r="AB132" s="14">
        <v>0.70588240000000002</v>
      </c>
      <c r="AC132" s="14">
        <v>0.6</v>
      </c>
      <c r="AD132" s="14">
        <v>0.66666669999999995</v>
      </c>
      <c r="AE132" s="14">
        <v>0.61111110000000002</v>
      </c>
      <c r="AF132" s="14">
        <v>0.5833334</v>
      </c>
      <c r="AG132" s="14">
        <v>0.5833334</v>
      </c>
      <c r="AH132" s="14">
        <v>0.5833334</v>
      </c>
      <c r="AI132" s="14">
        <v>0.79166669999999995</v>
      </c>
      <c r="AJ132" s="14">
        <v>0.62962960000000001</v>
      </c>
      <c r="AK132" s="14">
        <v>0.61904760000000003</v>
      </c>
      <c r="AL132" s="14">
        <v>0.73333329999999997</v>
      </c>
      <c r="AM132" s="14">
        <v>0.79487180000000002</v>
      </c>
      <c r="AN132" s="14">
        <v>0.66666669999999995</v>
      </c>
    </row>
    <row r="133" spans="1:40" s="1" customFormat="1" ht="60">
      <c r="A133" s="1" t="s">
        <v>157</v>
      </c>
      <c r="E133" s="1" t="s">
        <v>519</v>
      </c>
      <c r="G133" s="1" t="s">
        <v>520</v>
      </c>
      <c r="H133" s="13" t="s">
        <v>521</v>
      </c>
      <c r="I133" s="14">
        <v>0.61904760000000003</v>
      </c>
      <c r="J133" s="14">
        <v>0.79487180000000002</v>
      </c>
      <c r="K133" s="14">
        <v>0.5833334</v>
      </c>
      <c r="L133" s="14">
        <v>0.57575759999999998</v>
      </c>
      <c r="M133" s="14">
        <v>0.23809520000000001</v>
      </c>
      <c r="N133" s="14">
        <v>0.6</v>
      </c>
      <c r="O133" s="14">
        <v>0.48611110000000002</v>
      </c>
      <c r="P133" s="14">
        <v>0.5</v>
      </c>
      <c r="Q133" s="14">
        <v>0.61904760000000003</v>
      </c>
      <c r="R133" s="14">
        <v>0.30952380000000002</v>
      </c>
      <c r="S133" s="14">
        <v>0.3939394</v>
      </c>
      <c r="T133" s="14">
        <v>0.69230769999999997</v>
      </c>
      <c r="U133" s="14">
        <v>0.36666670000000001</v>
      </c>
      <c r="V133" s="14">
        <v>0.44444440000000002</v>
      </c>
      <c r="W133" s="14">
        <v>0.55555560000000004</v>
      </c>
      <c r="X133" s="14">
        <v>0.4166667</v>
      </c>
      <c r="Y133" s="14">
        <v>0.5</v>
      </c>
      <c r="Z133" s="14">
        <v>0.48484850000000002</v>
      </c>
      <c r="AA133" s="14">
        <v>0.57142859999999995</v>
      </c>
      <c r="AB133" s="14">
        <v>0.60416669999999995</v>
      </c>
      <c r="AC133" s="14">
        <v>0.45454549999999999</v>
      </c>
      <c r="AD133" s="14">
        <v>0.54166669999999995</v>
      </c>
      <c r="AE133" s="14">
        <v>0.40740739999999998</v>
      </c>
      <c r="AF133" s="14">
        <v>0.6</v>
      </c>
      <c r="AG133" s="14">
        <v>0.71428570000000002</v>
      </c>
      <c r="AH133" s="14">
        <v>0.66666669999999995</v>
      </c>
      <c r="AI133" s="14">
        <v>0.51851849999999999</v>
      </c>
      <c r="AJ133" s="14">
        <v>0.5</v>
      </c>
      <c r="AK133" s="14">
        <v>0.3333333</v>
      </c>
      <c r="AL133" s="14">
        <v>0.3958333</v>
      </c>
      <c r="AM133" s="14">
        <v>0.53846159999999998</v>
      </c>
      <c r="AN133" s="14">
        <v>0.44444440000000002</v>
      </c>
    </row>
    <row r="134" spans="1:40" s="1" customFormat="1" ht="75">
      <c r="A134" s="1" t="s">
        <v>157</v>
      </c>
      <c r="E134" s="1" t="s">
        <v>522</v>
      </c>
      <c r="G134" s="1" t="s">
        <v>523</v>
      </c>
      <c r="H134" s="13" t="s">
        <v>524</v>
      </c>
      <c r="I134" s="14">
        <v>0.8333334</v>
      </c>
      <c r="J134" s="14">
        <v>0.74358979999999997</v>
      </c>
      <c r="K134" s="14">
        <v>0.3333333</v>
      </c>
      <c r="L134" s="14">
        <v>0.66666669999999995</v>
      </c>
      <c r="M134" s="14">
        <v>0.66666669999999995</v>
      </c>
      <c r="N134" s="14">
        <v>0.7179487</v>
      </c>
      <c r="O134" s="14">
        <v>0.62745099999999998</v>
      </c>
      <c r="P134" s="14">
        <v>0.53333339999999996</v>
      </c>
      <c r="Q134" s="14">
        <v>0.86666670000000001</v>
      </c>
      <c r="R134" s="14">
        <v>0.60606059999999995</v>
      </c>
      <c r="S134" s="14">
        <v>0.63333329999999999</v>
      </c>
      <c r="T134" s="14">
        <v>0.69230769999999997</v>
      </c>
      <c r="U134" s="14">
        <v>0.4583333</v>
      </c>
      <c r="V134" s="14">
        <v>0.5</v>
      </c>
      <c r="W134" s="14">
        <v>0.52380959999999999</v>
      </c>
      <c r="X134" s="14">
        <v>0.44444440000000002</v>
      </c>
      <c r="Y134" s="14">
        <v>0.66666669999999995</v>
      </c>
      <c r="Z134" s="14">
        <v>0.59259260000000002</v>
      </c>
      <c r="AA134" s="14">
        <v>0.7083334</v>
      </c>
      <c r="AB134" s="14">
        <v>0.64285709999999996</v>
      </c>
      <c r="AC134" s="14">
        <v>0.66666669999999995</v>
      </c>
      <c r="AD134" s="14">
        <v>0.5</v>
      </c>
      <c r="AE134" s="14">
        <v>0.58333330000000005</v>
      </c>
      <c r="AF134" s="14">
        <v>0.53333339999999996</v>
      </c>
      <c r="AG134" s="14">
        <v>0.66666669999999995</v>
      </c>
      <c r="AH134" s="14">
        <v>0.73333329999999997</v>
      </c>
      <c r="AI134" s="14">
        <v>0.625</v>
      </c>
      <c r="AJ134" s="14">
        <v>0.66666669999999995</v>
      </c>
      <c r="AK134" s="14">
        <v>0.4</v>
      </c>
      <c r="AL134" s="14">
        <v>0.53333339999999996</v>
      </c>
      <c r="AM134" s="14">
        <v>0.6</v>
      </c>
      <c r="AN134" s="14">
        <v>0.77777779999999996</v>
      </c>
    </row>
    <row r="135" spans="1:40" s="1" customFormat="1" ht="75">
      <c r="A135" s="1" t="s">
        <v>157</v>
      </c>
      <c r="E135" s="1" t="s">
        <v>525</v>
      </c>
      <c r="G135" s="1" t="s">
        <v>526</v>
      </c>
      <c r="H135" s="13" t="s">
        <v>527</v>
      </c>
      <c r="I135" s="14">
        <v>0.77777779999999996</v>
      </c>
      <c r="J135" s="14">
        <v>0.69444450000000002</v>
      </c>
      <c r="K135" s="14">
        <v>0.66666669999999995</v>
      </c>
      <c r="L135" s="14">
        <v>0.66666669999999995</v>
      </c>
      <c r="M135" s="14">
        <v>0.5</v>
      </c>
      <c r="N135" s="14">
        <v>0.5833334</v>
      </c>
      <c r="O135" s="14">
        <v>0.44</v>
      </c>
      <c r="P135" s="14">
        <v>0.61111110000000002</v>
      </c>
      <c r="Q135" s="14">
        <v>0.5833334</v>
      </c>
      <c r="R135" s="14">
        <v>0.42857139999999999</v>
      </c>
      <c r="S135" s="14">
        <v>0.60606059999999995</v>
      </c>
      <c r="T135" s="14">
        <v>0.61111110000000002</v>
      </c>
      <c r="U135" s="14">
        <v>0.53333339999999996</v>
      </c>
      <c r="V135" s="14">
        <v>0.6</v>
      </c>
      <c r="W135" s="14">
        <v>0.49019610000000002</v>
      </c>
      <c r="X135" s="14">
        <v>0.61111110000000002</v>
      </c>
      <c r="Y135" s="14">
        <v>0.4166667</v>
      </c>
      <c r="Z135" s="14">
        <v>0.47222219999999998</v>
      </c>
      <c r="AA135" s="14">
        <v>0.55555560000000004</v>
      </c>
      <c r="AB135" s="14">
        <v>0.5964912</v>
      </c>
      <c r="AC135" s="14">
        <v>0.48484850000000002</v>
      </c>
      <c r="AD135" s="14">
        <v>0.47619050000000002</v>
      </c>
      <c r="AE135" s="14">
        <v>0.58333330000000005</v>
      </c>
      <c r="AF135" s="14">
        <v>0.46666669999999999</v>
      </c>
      <c r="AG135" s="14">
        <v>0.44444440000000002</v>
      </c>
      <c r="AH135" s="14">
        <v>0.4166667</v>
      </c>
      <c r="AI135" s="14">
        <v>0.53333339999999996</v>
      </c>
      <c r="AJ135" s="14">
        <v>0.52380959999999999</v>
      </c>
      <c r="AK135" s="14">
        <v>0.3333333</v>
      </c>
      <c r="AL135" s="14">
        <v>0.5</v>
      </c>
      <c r="AM135" s="14">
        <v>0.48717949999999999</v>
      </c>
      <c r="AN135" s="14">
        <v>0.44444440000000002</v>
      </c>
    </row>
    <row r="136" spans="1:40" s="1" customFormat="1" ht="60">
      <c r="A136" s="1" t="s">
        <v>157</v>
      </c>
      <c r="E136" s="1" t="s">
        <v>528</v>
      </c>
      <c r="G136" s="1" t="s">
        <v>529</v>
      </c>
      <c r="H136" s="13" t="s">
        <v>530</v>
      </c>
      <c r="I136" s="14">
        <v>0.66666669999999995</v>
      </c>
      <c r="J136" s="14">
        <v>0.71428570000000002</v>
      </c>
      <c r="K136" s="14">
        <v>0.66666669999999995</v>
      </c>
      <c r="L136" s="14">
        <v>0.61111110000000002</v>
      </c>
      <c r="M136" s="14">
        <v>0.57142859999999995</v>
      </c>
      <c r="N136" s="14">
        <v>0.66666669999999995</v>
      </c>
      <c r="O136" s="14">
        <v>0.49275360000000001</v>
      </c>
      <c r="P136" s="14">
        <v>0.66666669999999995</v>
      </c>
      <c r="Q136" s="14">
        <v>0.55555560000000004</v>
      </c>
      <c r="R136" s="14">
        <v>0.5</v>
      </c>
      <c r="S136" s="14">
        <v>0.48484850000000002</v>
      </c>
      <c r="T136" s="14">
        <v>0.63888889999999998</v>
      </c>
      <c r="U136" s="14">
        <v>0.43333329999999998</v>
      </c>
      <c r="V136" s="14">
        <v>0.5</v>
      </c>
      <c r="W136" s="14">
        <v>0.55555560000000004</v>
      </c>
      <c r="X136" s="14">
        <v>0.52380959999999999</v>
      </c>
      <c r="Y136" s="14">
        <v>0.52777779999999996</v>
      </c>
      <c r="Z136" s="14">
        <v>0.56410260000000001</v>
      </c>
      <c r="AA136" s="14">
        <v>0.625</v>
      </c>
      <c r="AB136" s="14">
        <v>0.5</v>
      </c>
      <c r="AC136" s="14">
        <v>0.52777779999999996</v>
      </c>
      <c r="AD136" s="14">
        <v>0.52380959999999999</v>
      </c>
      <c r="AE136" s="14">
        <v>0.59259260000000002</v>
      </c>
      <c r="AF136" s="14">
        <v>0.53333339999999996</v>
      </c>
      <c r="AG136" s="14">
        <v>0.4583333</v>
      </c>
      <c r="AH136" s="14">
        <v>0.25</v>
      </c>
      <c r="AI136" s="14">
        <v>0.55555560000000004</v>
      </c>
      <c r="AJ136" s="14">
        <v>0.42857139999999999</v>
      </c>
      <c r="AK136" s="14">
        <v>0.47619050000000002</v>
      </c>
      <c r="AL136" s="14">
        <v>0.47058820000000001</v>
      </c>
      <c r="AM136" s="14">
        <v>0.46153850000000002</v>
      </c>
      <c r="AN136" s="14">
        <v>0.61904760000000003</v>
      </c>
    </row>
    <row r="137" spans="1:40" s="1" customFormat="1" ht="75">
      <c r="A137" s="1" t="s">
        <v>157</v>
      </c>
      <c r="E137" s="1" t="s">
        <v>531</v>
      </c>
      <c r="G137" s="1" t="s">
        <v>532</v>
      </c>
      <c r="H137" s="13" t="s">
        <v>533</v>
      </c>
      <c r="I137" s="14">
        <v>0.66666669999999995</v>
      </c>
      <c r="J137" s="14">
        <v>0.5833334</v>
      </c>
      <c r="K137" s="14">
        <v>0.3333333</v>
      </c>
      <c r="L137" s="14">
        <v>0.62962960000000001</v>
      </c>
      <c r="M137" s="14">
        <v>0.38095240000000002</v>
      </c>
      <c r="N137" s="14">
        <v>0.58974360000000003</v>
      </c>
      <c r="O137" s="14">
        <v>0.245614</v>
      </c>
      <c r="P137" s="14">
        <v>0.6</v>
      </c>
      <c r="Q137" s="14">
        <v>0.42857139999999999</v>
      </c>
      <c r="R137" s="14">
        <v>0.36363640000000003</v>
      </c>
      <c r="S137" s="14">
        <v>0.26666669999999998</v>
      </c>
      <c r="T137" s="14">
        <v>0.44444440000000002</v>
      </c>
      <c r="U137" s="14">
        <v>0.5</v>
      </c>
      <c r="V137" s="14">
        <v>0.46666669999999999</v>
      </c>
      <c r="W137" s="14">
        <v>0.4</v>
      </c>
      <c r="X137" s="14">
        <v>0.6</v>
      </c>
      <c r="Y137" s="14">
        <v>0.4583333</v>
      </c>
      <c r="Z137" s="14">
        <v>0.3333333</v>
      </c>
      <c r="AA137" s="14">
        <v>0.59259260000000002</v>
      </c>
      <c r="AB137" s="14">
        <v>0.3333333</v>
      </c>
      <c r="AC137" s="14">
        <v>0.29629630000000001</v>
      </c>
      <c r="AD137" s="14">
        <v>0.4166667</v>
      </c>
      <c r="AE137" s="14">
        <v>0.38888889999999998</v>
      </c>
      <c r="AF137" s="14">
        <v>0.3333333</v>
      </c>
      <c r="AG137" s="14">
        <v>0.4166667</v>
      </c>
      <c r="AH137" s="14">
        <v>0.1111111</v>
      </c>
      <c r="AI137" s="14">
        <v>0.40740739999999998</v>
      </c>
      <c r="AJ137" s="14">
        <v>0.4166667</v>
      </c>
      <c r="AK137" s="14">
        <v>0.3333333</v>
      </c>
      <c r="AL137" s="14">
        <v>0.25</v>
      </c>
      <c r="AM137" s="14">
        <v>0.43333329999999998</v>
      </c>
      <c r="AN137" s="14">
        <v>0.53333339999999996</v>
      </c>
    </row>
    <row r="138" spans="1:40" s="1" customFormat="1" ht="45">
      <c r="A138" s="1" t="s">
        <v>157</v>
      </c>
      <c r="E138" s="1" t="s">
        <v>534</v>
      </c>
      <c r="G138" s="1" t="s">
        <v>535</v>
      </c>
      <c r="H138" s="13" t="s">
        <v>536</v>
      </c>
      <c r="I138" s="14">
        <v>0.6</v>
      </c>
      <c r="J138" s="14">
        <v>0.64444449999999998</v>
      </c>
      <c r="K138" s="14">
        <v>0.55000000000000004</v>
      </c>
      <c r="L138" s="14">
        <v>0.66</v>
      </c>
      <c r="M138" s="14">
        <v>0.51428569999999996</v>
      </c>
      <c r="N138" s="14">
        <v>0.61250000000000004</v>
      </c>
      <c r="O138" s="14">
        <v>0.51578939999999995</v>
      </c>
      <c r="P138" s="14">
        <v>0.48</v>
      </c>
      <c r="Q138" s="14">
        <v>0.625</v>
      </c>
      <c r="R138" s="14">
        <v>0.61538459999999995</v>
      </c>
      <c r="S138" s="14">
        <v>0.57999999999999996</v>
      </c>
      <c r="T138" s="14">
        <v>0.6</v>
      </c>
      <c r="U138" s="14">
        <v>0.58181819999999995</v>
      </c>
      <c r="V138" s="14">
        <v>0.45</v>
      </c>
      <c r="W138" s="14">
        <v>0.62352940000000001</v>
      </c>
      <c r="X138" s="14">
        <v>0.46666669999999999</v>
      </c>
      <c r="Y138" s="14">
        <v>0.51666670000000003</v>
      </c>
      <c r="Z138" s="14">
        <v>0.56000000000000005</v>
      </c>
      <c r="AA138" s="14">
        <v>0.65</v>
      </c>
      <c r="AB138" s="14">
        <v>0.6</v>
      </c>
      <c r="AC138" s="14">
        <v>0.57777780000000001</v>
      </c>
      <c r="AD138" s="14">
        <v>0.6</v>
      </c>
      <c r="AE138" s="14">
        <v>0.6</v>
      </c>
      <c r="AF138" s="14">
        <v>0.68</v>
      </c>
      <c r="AG138" s="14">
        <v>0.51428569999999996</v>
      </c>
      <c r="AH138" s="14">
        <v>0.55000000000000004</v>
      </c>
      <c r="AI138" s="14">
        <v>0.6</v>
      </c>
      <c r="AJ138" s="14">
        <v>0.55555560000000004</v>
      </c>
      <c r="AK138" s="14">
        <v>0.51428569999999996</v>
      </c>
      <c r="AL138" s="14">
        <v>0.54666669999999995</v>
      </c>
      <c r="AM138" s="14">
        <v>0.54545460000000001</v>
      </c>
      <c r="AN138" s="14">
        <v>0.57142859999999995</v>
      </c>
    </row>
    <row r="139" spans="1:40" s="1" customFormat="1" ht="45">
      <c r="A139" s="1" t="s">
        <v>157</v>
      </c>
      <c r="E139" s="1" t="s">
        <v>537</v>
      </c>
      <c r="G139" s="1" t="s">
        <v>538</v>
      </c>
      <c r="H139" s="13" t="s">
        <v>539</v>
      </c>
      <c r="I139" s="14">
        <v>0.53333330000000001</v>
      </c>
      <c r="J139" s="14">
        <v>0.55555560000000004</v>
      </c>
      <c r="K139" s="14">
        <v>0.4</v>
      </c>
      <c r="L139" s="14">
        <v>0.5</v>
      </c>
      <c r="M139" s="14">
        <v>0.45714290000000002</v>
      </c>
      <c r="N139" s="14">
        <v>0.58750000000000002</v>
      </c>
      <c r="O139" s="14">
        <v>0.54</v>
      </c>
      <c r="P139" s="14">
        <v>0.48</v>
      </c>
      <c r="Q139" s="14">
        <v>0.52500000000000002</v>
      </c>
      <c r="R139" s="14">
        <v>0.61428570000000005</v>
      </c>
      <c r="S139" s="14">
        <v>0.6</v>
      </c>
      <c r="T139" s="14">
        <v>0.5571429</v>
      </c>
      <c r="U139" s="14">
        <v>0.58181819999999995</v>
      </c>
      <c r="V139" s="14">
        <v>0.35</v>
      </c>
      <c r="W139" s="14">
        <v>0.61176470000000005</v>
      </c>
      <c r="X139" s="14">
        <v>0.43333329999999998</v>
      </c>
      <c r="Y139" s="14">
        <v>0.53333339999999996</v>
      </c>
      <c r="Z139" s="14">
        <v>0.5</v>
      </c>
      <c r="AA139" s="14">
        <v>0.6</v>
      </c>
      <c r="AB139" s="14">
        <v>0.58750000000000002</v>
      </c>
      <c r="AC139" s="14">
        <v>0.53333339999999996</v>
      </c>
      <c r="AD139" s="14">
        <v>0.65</v>
      </c>
      <c r="AE139" s="14">
        <v>0.65</v>
      </c>
      <c r="AF139" s="14">
        <v>0.56000000000000005</v>
      </c>
      <c r="AG139" s="14">
        <v>0.45714290000000002</v>
      </c>
      <c r="AH139" s="14">
        <v>0.4</v>
      </c>
      <c r="AI139" s="14">
        <v>0.56000000000000005</v>
      </c>
      <c r="AJ139" s="14">
        <v>0.48888890000000002</v>
      </c>
      <c r="AK139" s="14">
        <v>0.48571429999999999</v>
      </c>
      <c r="AL139" s="14">
        <v>0.53333339999999996</v>
      </c>
      <c r="AM139" s="14">
        <v>0.50909090000000001</v>
      </c>
      <c r="AN139" s="14">
        <v>0.57142859999999995</v>
      </c>
    </row>
    <row r="140" spans="1:40" s="1" customFormat="1" ht="45">
      <c r="A140" s="1" t="s">
        <v>157</v>
      </c>
      <c r="E140" s="13" t="s">
        <v>540</v>
      </c>
      <c r="G140" s="13" t="s">
        <v>541</v>
      </c>
      <c r="H140" s="13" t="s">
        <v>542</v>
      </c>
      <c r="I140" s="14">
        <v>0.3333333</v>
      </c>
      <c r="J140" s="14">
        <v>0.3958333</v>
      </c>
      <c r="K140" s="14">
        <v>0.22222220000000001</v>
      </c>
      <c r="L140" s="14">
        <v>0.42424240000000002</v>
      </c>
      <c r="M140" s="14">
        <v>0.19047620000000001</v>
      </c>
      <c r="N140" s="14">
        <v>0.29411769999999998</v>
      </c>
      <c r="O140" s="14">
        <v>0.19444439999999999</v>
      </c>
      <c r="P140" s="14">
        <v>0.27777780000000002</v>
      </c>
      <c r="Q140" s="14">
        <v>0.48148150000000001</v>
      </c>
      <c r="R140" s="14">
        <v>0.26666669999999998</v>
      </c>
      <c r="S140" s="14">
        <v>0.1212121</v>
      </c>
      <c r="T140" s="14">
        <v>0.3518519</v>
      </c>
      <c r="U140" s="14">
        <v>0.3333333</v>
      </c>
      <c r="V140" s="14">
        <v>0.25</v>
      </c>
      <c r="W140" s="14">
        <v>0.29629630000000001</v>
      </c>
      <c r="X140" s="14">
        <v>0.4166667</v>
      </c>
      <c r="Y140" s="14">
        <v>0.28571429999999998</v>
      </c>
      <c r="Z140" s="14">
        <v>0.20512820000000001</v>
      </c>
      <c r="AA140" s="14">
        <v>0.3333333</v>
      </c>
      <c r="AB140" s="14">
        <v>0.3518519</v>
      </c>
      <c r="AC140" s="14">
        <v>0.36111110000000002</v>
      </c>
      <c r="AD140" s="14">
        <v>0.4166667</v>
      </c>
      <c r="AE140" s="14">
        <v>0.25925930000000003</v>
      </c>
      <c r="AF140" s="14">
        <v>0.3333333</v>
      </c>
      <c r="AG140" s="14">
        <v>0.3333333</v>
      </c>
      <c r="AH140" s="14">
        <v>0.2</v>
      </c>
      <c r="AI140" s="14">
        <v>0.3</v>
      </c>
      <c r="AJ140" s="14">
        <v>0.3939394</v>
      </c>
      <c r="AK140" s="14">
        <v>0.3</v>
      </c>
      <c r="AL140" s="14">
        <v>0.2807018</v>
      </c>
      <c r="AM140" s="14">
        <v>0.31111109999999997</v>
      </c>
      <c r="AN140" s="14">
        <v>0.3333333</v>
      </c>
    </row>
    <row r="141" spans="1:40" s="1" customFormat="1" ht="60">
      <c r="A141" s="1" t="s">
        <v>157</v>
      </c>
      <c r="E141" s="13" t="s">
        <v>543</v>
      </c>
      <c r="G141" s="13" t="s">
        <v>544</v>
      </c>
      <c r="H141" s="13" t="s">
        <v>545</v>
      </c>
      <c r="I141" s="14">
        <v>0.28571429999999998</v>
      </c>
      <c r="J141" s="14">
        <v>0.54166669999999995</v>
      </c>
      <c r="K141" s="14">
        <v>0.22222220000000001</v>
      </c>
      <c r="L141" s="14">
        <v>0.48484850000000002</v>
      </c>
      <c r="M141" s="14">
        <v>0.28571429999999998</v>
      </c>
      <c r="N141" s="14">
        <v>0.3958333</v>
      </c>
      <c r="O141" s="14">
        <v>0.31944440000000002</v>
      </c>
      <c r="P141" s="14">
        <v>0.2</v>
      </c>
      <c r="Q141" s="14">
        <v>0.55555560000000004</v>
      </c>
      <c r="R141" s="14">
        <v>0.35555560000000003</v>
      </c>
      <c r="S141" s="14">
        <v>0.21212120000000001</v>
      </c>
      <c r="T141" s="14">
        <v>0.5</v>
      </c>
      <c r="U141" s="14">
        <v>0.44444440000000002</v>
      </c>
      <c r="V141" s="14">
        <v>0.5833334</v>
      </c>
      <c r="W141" s="14">
        <v>0.3333333</v>
      </c>
      <c r="X141" s="14">
        <v>0.57142859999999995</v>
      </c>
      <c r="Y141" s="14">
        <v>0.42857139999999999</v>
      </c>
      <c r="Z141" s="14">
        <v>0.5</v>
      </c>
      <c r="AA141" s="14">
        <v>0.36666670000000001</v>
      </c>
      <c r="AB141" s="14">
        <v>0.46296300000000001</v>
      </c>
      <c r="AC141" s="14">
        <v>0.5</v>
      </c>
      <c r="AD141" s="14">
        <v>0.4166667</v>
      </c>
      <c r="AE141" s="14">
        <v>0.2916667</v>
      </c>
      <c r="AF141" s="14">
        <v>0.3333333</v>
      </c>
      <c r="AG141" s="14">
        <v>0.5</v>
      </c>
      <c r="AH141" s="14">
        <v>0.26666669999999998</v>
      </c>
      <c r="AI141" s="14">
        <v>0.46666669999999999</v>
      </c>
      <c r="AJ141" s="14">
        <v>0.48484850000000002</v>
      </c>
      <c r="AK141" s="14">
        <v>0.3333333</v>
      </c>
      <c r="AL141" s="14">
        <v>0.3859649</v>
      </c>
      <c r="AM141" s="14">
        <v>0.4</v>
      </c>
      <c r="AN141" s="14">
        <v>0.5833334</v>
      </c>
    </row>
    <row r="142" spans="1:40" s="43" customFormat="1" ht="15.75">
      <c r="A142" s="40" t="s">
        <v>546</v>
      </c>
      <c r="B142" s="40"/>
      <c r="C142" s="40"/>
      <c r="D142" s="40"/>
      <c r="E142" s="40"/>
      <c r="F142" s="40"/>
      <c r="G142" s="40" t="s">
        <v>547</v>
      </c>
      <c r="H142" s="41"/>
      <c r="I142" s="42">
        <f>AVERAGE(I143:I144)</f>
        <v>0.33300000000000002</v>
      </c>
      <c r="J142" s="42">
        <f t="shared" ref="J142:AN142" si="26">AVERAGE(J143:J144)</f>
        <v>0.66649999999999998</v>
      </c>
      <c r="K142" s="42">
        <f t="shared" si="26"/>
        <v>0.49950000000000006</v>
      </c>
      <c r="L142" s="42">
        <f t="shared" si="26"/>
        <v>0.83299999999999996</v>
      </c>
      <c r="M142" s="42">
        <f t="shared" si="26"/>
        <v>0.33300000000000002</v>
      </c>
      <c r="N142" s="42">
        <f t="shared" si="26"/>
        <v>0.16650000000000001</v>
      </c>
      <c r="O142" s="42">
        <f t="shared" si="26"/>
        <v>0.16650000000000001</v>
      </c>
      <c r="P142" s="42">
        <f t="shared" si="26"/>
        <v>0.49950000000000006</v>
      </c>
      <c r="Q142" s="42">
        <f t="shared" si="26"/>
        <v>0.66600000000000004</v>
      </c>
      <c r="R142" s="42">
        <f t="shared" si="26"/>
        <v>0.16650000000000001</v>
      </c>
      <c r="S142" s="42">
        <f t="shared" si="26"/>
        <v>0.33300000000000002</v>
      </c>
      <c r="T142" s="42">
        <f t="shared" si="26"/>
        <v>1</v>
      </c>
      <c r="U142" s="42">
        <f t="shared" si="26"/>
        <v>0.49950000000000006</v>
      </c>
      <c r="V142" s="42">
        <f t="shared" si="26"/>
        <v>0.33300000000000002</v>
      </c>
      <c r="W142" s="42">
        <f t="shared" si="26"/>
        <v>0.33300000000000002</v>
      </c>
      <c r="X142" s="42">
        <f t="shared" si="26"/>
        <v>0.49950000000000006</v>
      </c>
      <c r="Y142" s="42">
        <f t="shared" si="26"/>
        <v>0.33300000000000002</v>
      </c>
      <c r="Z142" s="42">
        <f t="shared" si="26"/>
        <v>0.49950000000000006</v>
      </c>
      <c r="AA142" s="42">
        <f t="shared" si="26"/>
        <v>0.49950000000000006</v>
      </c>
      <c r="AB142" s="42">
        <f t="shared" si="26"/>
        <v>0.66600000000000004</v>
      </c>
      <c r="AC142" s="42">
        <f t="shared" si="26"/>
        <v>1</v>
      </c>
      <c r="AD142" s="42">
        <f t="shared" si="26"/>
        <v>0.83299999999999996</v>
      </c>
      <c r="AE142" s="42">
        <f t="shared" si="26"/>
        <v>0.49950000000000006</v>
      </c>
      <c r="AF142" s="42">
        <f t="shared" si="26"/>
        <v>0.16650000000000001</v>
      </c>
      <c r="AG142" s="42">
        <f t="shared" si="26"/>
        <v>0.33300000000000002</v>
      </c>
      <c r="AH142" s="42">
        <f t="shared" si="26"/>
        <v>0.16650000000000001</v>
      </c>
      <c r="AI142" s="42">
        <f t="shared" si="26"/>
        <v>0.33300000000000002</v>
      </c>
      <c r="AJ142" s="42">
        <f t="shared" si="26"/>
        <v>0.83299999999999996</v>
      </c>
      <c r="AK142" s="42">
        <f t="shared" si="26"/>
        <v>0.33300000000000002</v>
      </c>
      <c r="AL142" s="42">
        <f t="shared" si="26"/>
        <v>0.83299999999999996</v>
      </c>
      <c r="AM142" s="42">
        <f t="shared" si="26"/>
        <v>0.49950000000000006</v>
      </c>
      <c r="AN142" s="42">
        <f t="shared" si="26"/>
        <v>0.83299999999999996</v>
      </c>
    </row>
    <row r="143" spans="1:40" s="1" customFormat="1" ht="90">
      <c r="A143" s="1" t="s">
        <v>342</v>
      </c>
      <c r="G143" s="1" t="s">
        <v>548</v>
      </c>
      <c r="H143" s="9" t="s">
        <v>549</v>
      </c>
      <c r="I143" s="14">
        <v>0.33300000000000002</v>
      </c>
      <c r="J143" s="14">
        <v>0.33300000000000002</v>
      </c>
      <c r="K143" s="14">
        <v>0.66600000000000004</v>
      </c>
      <c r="L143" s="14">
        <v>0.66600000000000004</v>
      </c>
      <c r="M143" s="14">
        <v>0.33300000000000002</v>
      </c>
      <c r="N143" s="14">
        <v>0.33300000000000002</v>
      </c>
      <c r="O143" s="14">
        <v>0.33300000000000002</v>
      </c>
      <c r="P143" s="14">
        <v>0.66600000000000004</v>
      </c>
      <c r="Q143" s="14">
        <v>0.66600000000000004</v>
      </c>
      <c r="R143" s="14">
        <v>0.33300000000000002</v>
      </c>
      <c r="S143" s="14">
        <v>0.33300000000000002</v>
      </c>
      <c r="T143" s="14">
        <v>1</v>
      </c>
      <c r="U143" s="14">
        <v>0.66600000000000004</v>
      </c>
      <c r="V143" s="14">
        <v>0.66600000000000004</v>
      </c>
      <c r="W143" s="14">
        <v>0.66600000000000004</v>
      </c>
      <c r="X143" s="14">
        <v>0.66600000000000004</v>
      </c>
      <c r="Y143" s="14">
        <v>0.33300000000000002</v>
      </c>
      <c r="Z143" s="14">
        <v>0.66600000000000004</v>
      </c>
      <c r="AA143" s="14">
        <v>0.33300000000000002</v>
      </c>
      <c r="AB143" s="14">
        <v>0.66600000000000004</v>
      </c>
      <c r="AC143" s="14">
        <v>1</v>
      </c>
      <c r="AD143" s="14">
        <v>0.66600000000000004</v>
      </c>
      <c r="AE143" s="14">
        <v>0.33300000000000002</v>
      </c>
      <c r="AF143" s="14">
        <v>0</v>
      </c>
      <c r="AG143" s="14">
        <v>0.66600000000000004</v>
      </c>
      <c r="AH143" s="14">
        <v>0.33300000000000002</v>
      </c>
      <c r="AI143" s="14">
        <v>0.66600000000000004</v>
      </c>
      <c r="AJ143" s="14">
        <v>0.66600000000000004</v>
      </c>
      <c r="AK143" s="14">
        <v>0.33300000000000002</v>
      </c>
      <c r="AL143" s="14">
        <v>0.66600000000000004</v>
      </c>
      <c r="AM143" s="14">
        <v>0.66600000000000004</v>
      </c>
      <c r="AN143" s="14">
        <v>0.66600000000000004</v>
      </c>
    </row>
    <row r="144" spans="1:40" s="1" customFormat="1" ht="75">
      <c r="A144" s="1" t="s">
        <v>342</v>
      </c>
      <c r="G144" s="1" t="s">
        <v>550</v>
      </c>
      <c r="H144" s="9" t="s">
        <v>551</v>
      </c>
      <c r="I144" s="14">
        <v>0.33300000000000002</v>
      </c>
      <c r="J144" s="14">
        <v>1</v>
      </c>
      <c r="K144" s="14">
        <v>0.33300000000000002</v>
      </c>
      <c r="L144" s="14">
        <v>1</v>
      </c>
      <c r="M144" s="14">
        <v>0.33300000000000002</v>
      </c>
      <c r="N144" s="14">
        <v>0</v>
      </c>
      <c r="O144" s="14">
        <v>0</v>
      </c>
      <c r="P144" s="14">
        <v>0.33300000000000002</v>
      </c>
      <c r="Q144" s="14">
        <v>0.66600000000000004</v>
      </c>
      <c r="R144" s="14">
        <v>0</v>
      </c>
      <c r="S144" s="14">
        <v>0.33300000000000002</v>
      </c>
      <c r="T144" s="14">
        <v>1</v>
      </c>
      <c r="U144" s="14">
        <v>0.33300000000000002</v>
      </c>
      <c r="V144" s="14">
        <v>0</v>
      </c>
      <c r="W144" s="14">
        <v>0</v>
      </c>
      <c r="X144" s="14">
        <v>0.33300000000000002</v>
      </c>
      <c r="Y144" s="14">
        <v>0.33300000000000002</v>
      </c>
      <c r="Z144" s="14">
        <v>0.33300000000000002</v>
      </c>
      <c r="AA144" s="14">
        <v>0.66600000000000004</v>
      </c>
      <c r="AB144" s="14">
        <v>0.66600000000000004</v>
      </c>
      <c r="AC144" s="14">
        <v>1</v>
      </c>
      <c r="AD144" s="14">
        <v>1</v>
      </c>
      <c r="AE144" s="14">
        <v>0.66600000000000004</v>
      </c>
      <c r="AF144" s="14">
        <v>0.33300000000000002</v>
      </c>
      <c r="AG144" s="14">
        <v>0</v>
      </c>
      <c r="AH144" s="14">
        <v>0</v>
      </c>
      <c r="AI144" s="14">
        <v>0</v>
      </c>
      <c r="AJ144" s="14">
        <v>1</v>
      </c>
      <c r="AK144" s="14">
        <v>0.33300000000000002</v>
      </c>
      <c r="AL144" s="14">
        <v>1</v>
      </c>
      <c r="AM144" s="14">
        <v>0.33300000000000002</v>
      </c>
      <c r="AN144" s="14">
        <v>1</v>
      </c>
    </row>
    <row r="145" spans="1:40" s="43" customFormat="1" ht="15.75">
      <c r="A145" s="37" t="s">
        <v>42</v>
      </c>
      <c r="B145" s="37"/>
      <c r="C145" s="37"/>
      <c r="D145" s="37"/>
      <c r="E145" s="37"/>
      <c r="F145" s="37"/>
      <c r="G145" s="37" t="s">
        <v>552</v>
      </c>
      <c r="H145" s="38"/>
      <c r="I145" s="39">
        <f>AVERAGE(I146:I150)</f>
        <v>0.33596040054080223</v>
      </c>
      <c r="J145" s="39">
        <f t="shared" ref="J145:AN145" si="27">AVERAGE(J146:J150)</f>
        <v>0.24117389547898743</v>
      </c>
      <c r="K145" s="39">
        <f t="shared" si="27"/>
        <v>0.29123273823026385</v>
      </c>
      <c r="L145" s="39">
        <f t="shared" si="27"/>
        <v>0.33461606767057023</v>
      </c>
      <c r="M145" s="39">
        <f t="shared" si="27"/>
        <v>0.27841051743543865</v>
      </c>
      <c r="N145" s="39">
        <f t="shared" si="27"/>
        <v>0.31679410484154957</v>
      </c>
      <c r="O145" s="39">
        <f t="shared" si="27"/>
        <v>0.2175227947614152</v>
      </c>
      <c r="P145" s="39">
        <f t="shared" si="27"/>
        <v>0.31336258895232422</v>
      </c>
      <c r="Q145" s="39">
        <f t="shared" si="27"/>
        <v>0.3142251983927678</v>
      </c>
      <c r="R145" s="39">
        <f t="shared" si="27"/>
        <v>0.31990310116692483</v>
      </c>
      <c r="S145" s="39">
        <f t="shared" si="27"/>
        <v>0.22203511579049956</v>
      </c>
      <c r="T145" s="39">
        <f t="shared" si="27"/>
        <v>0.33463357564996798</v>
      </c>
      <c r="U145" s="39">
        <f t="shared" si="27"/>
        <v>0.32754425701917955</v>
      </c>
      <c r="V145" s="39">
        <f t="shared" si="27"/>
        <v>0.31891602660192864</v>
      </c>
      <c r="W145" s="39">
        <f t="shared" si="27"/>
        <v>0.31766134515043987</v>
      </c>
      <c r="X145" s="39">
        <f t="shared" si="27"/>
        <v>0.30183397287141711</v>
      </c>
      <c r="Y145" s="39">
        <f t="shared" si="27"/>
        <v>0.26737173448500384</v>
      </c>
      <c r="Z145" s="39">
        <f t="shared" si="27"/>
        <v>0.30982016437541626</v>
      </c>
      <c r="AA145" s="39">
        <f t="shared" si="27"/>
        <v>0.3268354949856157</v>
      </c>
      <c r="AB145" s="39">
        <f t="shared" si="27"/>
        <v>0.30476959687505517</v>
      </c>
      <c r="AC145" s="39">
        <f t="shared" si="27"/>
        <v>0.27309477790717884</v>
      </c>
      <c r="AD145" s="39">
        <f t="shared" si="27"/>
        <v>0.32696848158896968</v>
      </c>
      <c r="AE145" s="39">
        <f t="shared" si="27"/>
        <v>0.24415566932785487</v>
      </c>
      <c r="AF145" s="39">
        <f t="shared" si="27"/>
        <v>0.31541083865591979</v>
      </c>
      <c r="AG145" s="39">
        <f t="shared" si="27"/>
        <v>0.32871010587542876</v>
      </c>
      <c r="AH145" s="39">
        <f t="shared" si="27"/>
        <v>0.30159813015222375</v>
      </c>
      <c r="AI145" s="39">
        <f t="shared" si="27"/>
        <v>0.28653976791138108</v>
      </c>
      <c r="AJ145" s="39">
        <f t="shared" si="27"/>
        <v>0.36658614051413663</v>
      </c>
      <c r="AK145" s="39">
        <f t="shared" si="27"/>
        <v>0.33525471422404418</v>
      </c>
      <c r="AL145" s="39">
        <f t="shared" si="27"/>
        <v>0.30984224239386216</v>
      </c>
      <c r="AM145" s="39">
        <f t="shared" si="27"/>
        <v>0.36329370489659285</v>
      </c>
      <c r="AN145" s="39">
        <f t="shared" si="27"/>
        <v>0.33468873677553151</v>
      </c>
    </row>
    <row r="146" spans="1:40" s="1" customFormat="1" ht="30">
      <c r="A146" s="1" t="s">
        <v>243</v>
      </c>
      <c r="F146" s="18" t="s">
        <v>553</v>
      </c>
      <c r="G146" s="18" t="s">
        <v>554</v>
      </c>
      <c r="H146" s="13" t="s">
        <v>555</v>
      </c>
      <c r="I146" s="14">
        <v>0.3051002025604248</v>
      </c>
      <c r="J146" s="14">
        <v>0.16400709748268127</v>
      </c>
      <c r="K146" s="14">
        <v>0.25358423590660095</v>
      </c>
      <c r="L146" s="14">
        <v>0.27377778291702271</v>
      </c>
      <c r="M146" s="14">
        <v>0.2641509473323822</v>
      </c>
      <c r="N146" s="14">
        <v>0.25265958905220032</v>
      </c>
      <c r="O146" s="14">
        <v>0.19088318943977356</v>
      </c>
      <c r="P146" s="14">
        <v>0.28545618057250977</v>
      </c>
      <c r="Q146" s="14">
        <v>0.22450980544090271</v>
      </c>
      <c r="R146" s="14">
        <v>0.23592494428157806</v>
      </c>
      <c r="S146" s="14">
        <v>0.1784776896238327</v>
      </c>
      <c r="T146" s="14">
        <v>0.29803922772407532</v>
      </c>
      <c r="U146" s="14">
        <v>0.33156967163085938</v>
      </c>
      <c r="V146" s="14">
        <v>0.23229461908340454</v>
      </c>
      <c r="W146" s="14">
        <v>0.30394858121871948</v>
      </c>
      <c r="X146" s="14">
        <v>0.25418993830680847</v>
      </c>
      <c r="Y146" s="14">
        <v>0.21918942034244537</v>
      </c>
      <c r="Z146" s="14">
        <v>0.29450759291648865</v>
      </c>
      <c r="AA146" s="14">
        <v>0.26153847575187683</v>
      </c>
      <c r="AB146" s="14">
        <v>0.26094275712966919</v>
      </c>
      <c r="AC146" s="14">
        <v>0.23771224915981293</v>
      </c>
      <c r="AD146" s="14">
        <v>0.27937337756156921</v>
      </c>
      <c r="AE146" s="14">
        <v>0.19421860575675964</v>
      </c>
      <c r="AF146" s="14">
        <v>0.30687829852104187</v>
      </c>
      <c r="AG146" s="14">
        <v>0.32306256890296936</v>
      </c>
      <c r="AH146" s="14">
        <v>0.25753426551818848</v>
      </c>
      <c r="AI146" s="14">
        <v>0.27836880087852478</v>
      </c>
      <c r="AJ146" s="14">
        <v>0.32614555954933167</v>
      </c>
      <c r="AK146" s="14">
        <v>0.28373983502388</v>
      </c>
      <c r="AL146" s="14">
        <v>0.29351851344108582</v>
      </c>
      <c r="AM146" s="14">
        <v>0.31858408451080322</v>
      </c>
      <c r="AN146" s="14">
        <v>0.31046614050865173</v>
      </c>
    </row>
    <row r="147" spans="1:40" s="1" customFormat="1" ht="30">
      <c r="A147" s="1" t="s">
        <v>243</v>
      </c>
      <c r="F147" s="18" t="s">
        <v>556</v>
      </c>
      <c r="G147" s="18" t="s">
        <v>557</v>
      </c>
      <c r="H147" s="13" t="s">
        <v>558</v>
      </c>
      <c r="I147" s="14">
        <v>0.464720219373703</v>
      </c>
      <c r="J147" s="14">
        <v>0.43528369069099426</v>
      </c>
      <c r="K147" s="14">
        <v>0.47777777910232544</v>
      </c>
      <c r="L147" s="14">
        <v>0.46666666865348816</v>
      </c>
      <c r="M147" s="14">
        <v>0.44028520584106445</v>
      </c>
      <c r="N147" s="14">
        <v>0.45220282673835754</v>
      </c>
      <c r="O147" s="14">
        <v>0.37191358208656311</v>
      </c>
      <c r="P147" s="14">
        <v>0.46225616335868835</v>
      </c>
      <c r="Q147" s="14">
        <v>0.47391688823699951</v>
      </c>
      <c r="R147" s="14">
        <v>0.44983819127082825</v>
      </c>
      <c r="S147" s="14">
        <v>0.38849487900733948</v>
      </c>
      <c r="T147" s="14">
        <v>0.50408720970153809</v>
      </c>
      <c r="U147" s="14">
        <v>0.47702589631080627</v>
      </c>
      <c r="V147" s="14">
        <v>0.44360271096229553</v>
      </c>
      <c r="W147" s="14">
        <v>0.43830570578575134</v>
      </c>
      <c r="X147" s="14">
        <v>0.46997389197349548</v>
      </c>
      <c r="Y147" s="14">
        <v>0.44919785857200623</v>
      </c>
      <c r="Z147" s="14">
        <v>0.46448087692260742</v>
      </c>
      <c r="AA147" s="14">
        <v>0.48243361711502075</v>
      </c>
      <c r="AB147" s="14">
        <v>0.44502618908882141</v>
      </c>
      <c r="AC147" s="14">
        <v>0.44611528515815735</v>
      </c>
      <c r="AD147" s="14">
        <v>0.50400000810623169</v>
      </c>
      <c r="AE147" s="14">
        <v>0.38284704089164734</v>
      </c>
      <c r="AF147" s="14">
        <v>0.4770723283290863</v>
      </c>
      <c r="AG147" s="14">
        <v>0.47971782088279724</v>
      </c>
      <c r="AH147" s="14">
        <v>0.43070176243782043</v>
      </c>
      <c r="AI147" s="14">
        <v>0.46369203925132751</v>
      </c>
      <c r="AJ147" s="14">
        <v>0.49046322703361511</v>
      </c>
      <c r="AK147" s="14">
        <v>0.42481884360313416</v>
      </c>
      <c r="AL147" s="14">
        <v>0.44751381874084473</v>
      </c>
      <c r="AM147" s="14">
        <v>0.52013713121414185</v>
      </c>
      <c r="AN147" s="14">
        <v>0.48414987325668335</v>
      </c>
    </row>
    <row r="148" spans="1:40" s="1" customFormat="1" ht="45">
      <c r="A148" s="1" t="s">
        <v>342</v>
      </c>
      <c r="F148" s="19"/>
      <c r="G148" s="18" t="s">
        <v>559</v>
      </c>
      <c r="H148" s="13" t="s">
        <v>560</v>
      </c>
      <c r="I148" s="14">
        <v>0.23201254513125413</v>
      </c>
      <c r="J148" s="14">
        <v>0.18883479334700964</v>
      </c>
      <c r="K148" s="14">
        <v>0.18690352545058442</v>
      </c>
      <c r="L148" s="14">
        <v>0.2913961041124602</v>
      </c>
      <c r="M148" s="14">
        <v>0.18982173631878815</v>
      </c>
      <c r="N148" s="14">
        <v>0.21990620286363669</v>
      </c>
      <c r="O148" s="14">
        <v>0.14742359921054896</v>
      </c>
      <c r="P148" s="14">
        <v>0.19443301712229888</v>
      </c>
      <c r="Q148" s="14">
        <v>0.24553599127753079</v>
      </c>
      <c r="R148" s="14">
        <v>0.30734426627302708</v>
      </c>
      <c r="S148" s="14">
        <v>0.14526225172761151</v>
      </c>
      <c r="T148" s="14">
        <v>0.26390308648982846</v>
      </c>
      <c r="U148" s="14">
        <v>0.21680051122695793</v>
      </c>
      <c r="V148" s="14">
        <v>0.27468026366594961</v>
      </c>
      <c r="W148" s="14">
        <v>0.2260033105813278</v>
      </c>
      <c r="X148" s="14">
        <v>0.19239876661987626</v>
      </c>
      <c r="Y148" s="14">
        <v>0.14439203243104928</v>
      </c>
      <c r="Z148" s="14">
        <v>0.20558971991589359</v>
      </c>
      <c r="AA148" s="14">
        <v>0.23559456698095224</v>
      </c>
      <c r="AB148" s="14">
        <v>0.17986895019354721</v>
      </c>
      <c r="AC148" s="14">
        <v>0.17138790665637224</v>
      </c>
      <c r="AD148" s="14">
        <v>0.26127698776937147</v>
      </c>
      <c r="AE148" s="14">
        <v>0.19794982548447884</v>
      </c>
      <c r="AF148" s="14">
        <v>0.20482717750503682</v>
      </c>
      <c r="AG148" s="14">
        <v>0.2153264136508328</v>
      </c>
      <c r="AH148" s="14">
        <v>0.26337647219780974</v>
      </c>
      <c r="AI148" s="14">
        <v>0.18791264210445863</v>
      </c>
      <c r="AJ148" s="14">
        <v>0.29531481911557073</v>
      </c>
      <c r="AK148" s="14">
        <v>0.27824107475954934</v>
      </c>
      <c r="AL148" s="14">
        <v>0.19667983074254095</v>
      </c>
      <c r="AM148" s="14">
        <v>0.31312914641578615</v>
      </c>
      <c r="AN148" s="14">
        <v>0.21562843459272998</v>
      </c>
    </row>
    <row r="149" spans="1:40" s="1" customFormat="1" ht="30">
      <c r="A149" s="1" t="s">
        <v>243</v>
      </c>
      <c r="F149" s="18" t="s">
        <v>561</v>
      </c>
      <c r="G149" s="18" t="s">
        <v>562</v>
      </c>
      <c r="H149" s="13" t="s">
        <v>563</v>
      </c>
      <c r="I149" s="14">
        <v>0.3586142361164093</v>
      </c>
      <c r="J149" s="14">
        <v>0.21402551233768463</v>
      </c>
      <c r="K149" s="14">
        <v>0.32326006889343262</v>
      </c>
      <c r="L149" s="14">
        <v>0.35897436738014221</v>
      </c>
      <c r="M149" s="14">
        <v>0.29432624578475952</v>
      </c>
      <c r="N149" s="14">
        <v>0.36603090167045593</v>
      </c>
      <c r="O149" s="14">
        <v>0.20417854189872742</v>
      </c>
      <c r="P149" s="14">
        <v>0.35785651206970215</v>
      </c>
      <c r="Q149" s="14">
        <v>0.33954453468322754</v>
      </c>
      <c r="R149" s="14">
        <v>0.26829269528388977</v>
      </c>
      <c r="S149" s="14">
        <v>0.23388582468032837</v>
      </c>
      <c r="T149" s="14">
        <v>0.32094943523406982</v>
      </c>
      <c r="U149" s="14">
        <v>0.37965485453605652</v>
      </c>
      <c r="V149" s="14">
        <v>0.33052435517311096</v>
      </c>
      <c r="W149" s="14">
        <v>0.35586854815483093</v>
      </c>
      <c r="X149" s="14">
        <v>0.3333333432674408</v>
      </c>
      <c r="Y149" s="14">
        <v>0.30464136600494385</v>
      </c>
      <c r="Z149" s="14">
        <v>0.34247967600822449</v>
      </c>
      <c r="AA149" s="14">
        <v>0.36255708336830139</v>
      </c>
      <c r="AB149" s="14">
        <v>0.39370748400688171</v>
      </c>
      <c r="AC149" s="14">
        <v>0.32075473666191101</v>
      </c>
      <c r="AD149" s="14">
        <v>0.28558799624443054</v>
      </c>
      <c r="AE149" s="14">
        <v>0.24413146078586578</v>
      </c>
      <c r="AF149" s="14">
        <v>0.36073058843612671</v>
      </c>
      <c r="AG149" s="14">
        <v>0.38636365532875061</v>
      </c>
      <c r="AH149" s="14">
        <v>0.30328640341758728</v>
      </c>
      <c r="AI149" s="14">
        <v>0.28122192621231079</v>
      </c>
      <c r="AJ149" s="14">
        <v>0.39402428269386292</v>
      </c>
      <c r="AK149" s="14">
        <v>0.36764708161354065</v>
      </c>
      <c r="AL149" s="14">
        <v>0.38309860229492188</v>
      </c>
      <c r="AM149" s="14">
        <v>0.33619049191474915</v>
      </c>
      <c r="AN149" s="14">
        <v>0.39279279112815857</v>
      </c>
    </row>
    <row r="150" spans="1:40" s="1" customFormat="1" ht="45">
      <c r="A150" s="1" t="s">
        <v>342</v>
      </c>
      <c r="G150" s="18" t="s">
        <v>564</v>
      </c>
      <c r="H150" s="13" t="s">
        <v>565</v>
      </c>
      <c r="I150" s="14">
        <v>0.3193547995222199</v>
      </c>
      <c r="J150" s="14">
        <v>0.2037183835365674</v>
      </c>
      <c r="K150" s="14">
        <v>0.21463808179837579</v>
      </c>
      <c r="L150" s="14">
        <v>0.28226541528973803</v>
      </c>
      <c r="M150" s="14">
        <v>0.2034684519001991</v>
      </c>
      <c r="N150" s="14">
        <v>0.29317100388309741</v>
      </c>
      <c r="O150" s="14">
        <v>0.17321506117146293</v>
      </c>
      <c r="P150" s="14">
        <v>0.26681107163842194</v>
      </c>
      <c r="Q150" s="14">
        <v>0.2876187723251783</v>
      </c>
      <c r="R150" s="14">
        <v>0.33811540872530105</v>
      </c>
      <c r="S150" s="14">
        <v>0.1640549339133858</v>
      </c>
      <c r="T150" s="14">
        <v>0.28618891910032823</v>
      </c>
      <c r="U150" s="14">
        <v>0.23267035139121758</v>
      </c>
      <c r="V150" s="14">
        <v>0.31347818412488265</v>
      </c>
      <c r="W150" s="14">
        <v>0.2641805800115698</v>
      </c>
      <c r="X150" s="14">
        <v>0.25927392418946427</v>
      </c>
      <c r="Y150" s="14">
        <v>0.21943799507457443</v>
      </c>
      <c r="Z150" s="14">
        <v>0.24204295611386697</v>
      </c>
      <c r="AA150" s="14">
        <v>0.29205373171192711</v>
      </c>
      <c r="AB150" s="14">
        <v>0.24430260395635628</v>
      </c>
      <c r="AC150" s="14">
        <v>0.18950371189964052</v>
      </c>
      <c r="AD150" s="14">
        <v>0.3046040382632455</v>
      </c>
      <c r="AE150" s="14">
        <v>0.20163141372052271</v>
      </c>
      <c r="AF150" s="14">
        <v>0.22754580048830719</v>
      </c>
      <c r="AG150" s="14">
        <v>0.23908007061179359</v>
      </c>
      <c r="AH150" s="14">
        <v>0.25309174718971278</v>
      </c>
      <c r="AI150" s="14">
        <v>0.22150343111028378</v>
      </c>
      <c r="AJ150" s="14">
        <v>0.32698281417830272</v>
      </c>
      <c r="AK150" s="14">
        <v>0.32182673612011653</v>
      </c>
      <c r="AL150" s="14">
        <v>0.22840044674991725</v>
      </c>
      <c r="AM150" s="14">
        <v>0.32842767042748378</v>
      </c>
      <c r="AN150" s="14">
        <v>0.27040644439143402</v>
      </c>
    </row>
    <row r="151" spans="1:40" s="33" customFormat="1" ht="15.75">
      <c r="A151" s="34" t="s">
        <v>43</v>
      </c>
      <c r="B151" s="34"/>
      <c r="C151" s="34"/>
      <c r="D151" s="34"/>
      <c r="E151" s="34"/>
      <c r="F151" s="34"/>
      <c r="G151" s="34" t="s">
        <v>566</v>
      </c>
      <c r="H151" s="35"/>
      <c r="I151" s="36">
        <f t="shared" ref="I151:AN151" si="28">AVERAGE(I152,I170,I196)</f>
        <v>0.51518744116648729</v>
      </c>
      <c r="J151" s="36">
        <f t="shared" si="28"/>
        <v>0.49213340181132909</v>
      </c>
      <c r="K151" s="36">
        <f t="shared" si="28"/>
        <v>0.44824498071401503</v>
      </c>
      <c r="L151" s="36">
        <f t="shared" si="28"/>
        <v>0.46391583461089764</v>
      </c>
      <c r="M151" s="36">
        <f t="shared" si="28"/>
        <v>0.36146743924061236</v>
      </c>
      <c r="N151" s="36">
        <f t="shared" si="28"/>
        <v>0.47171313345260568</v>
      </c>
      <c r="O151" s="36">
        <f t="shared" si="28"/>
        <v>0.40656134687155393</v>
      </c>
      <c r="P151" s="36">
        <f t="shared" si="28"/>
        <v>0.44528667770766273</v>
      </c>
      <c r="Q151" s="36">
        <f t="shared" si="28"/>
        <v>0.49348716713909085</v>
      </c>
      <c r="R151" s="36">
        <f t="shared" si="28"/>
        <v>0.45010122785981982</v>
      </c>
      <c r="S151" s="36">
        <f t="shared" si="28"/>
        <v>0.44387676539002557</v>
      </c>
      <c r="T151" s="36">
        <f t="shared" si="28"/>
        <v>0.50658723045186071</v>
      </c>
      <c r="U151" s="36">
        <f t="shared" si="28"/>
        <v>0.33880668389229579</v>
      </c>
      <c r="V151" s="36">
        <f t="shared" si="28"/>
        <v>0.48550652035454406</v>
      </c>
      <c r="W151" s="36">
        <f t="shared" si="28"/>
        <v>0.34605909613473401</v>
      </c>
      <c r="X151" s="36">
        <f t="shared" si="28"/>
        <v>0.42908110985120101</v>
      </c>
      <c r="Y151" s="36">
        <f t="shared" si="28"/>
        <v>0.44599180610073624</v>
      </c>
      <c r="Z151" s="36">
        <f t="shared" si="28"/>
        <v>0.43748630127179916</v>
      </c>
      <c r="AA151" s="36">
        <f t="shared" si="28"/>
        <v>0.49564150627224463</v>
      </c>
      <c r="AB151" s="36">
        <f t="shared" si="28"/>
        <v>0.43092405599106681</v>
      </c>
      <c r="AC151" s="36">
        <f t="shared" si="28"/>
        <v>0.35998428850863134</v>
      </c>
      <c r="AD151" s="36">
        <f t="shared" si="28"/>
        <v>0.51860192480649414</v>
      </c>
      <c r="AE151" s="36">
        <f t="shared" si="28"/>
        <v>0.39479953826385561</v>
      </c>
      <c r="AF151" s="36">
        <f t="shared" si="28"/>
        <v>0.47090527997576676</v>
      </c>
      <c r="AG151" s="36">
        <f t="shared" si="28"/>
        <v>0.49263836176796633</v>
      </c>
      <c r="AH151" s="36">
        <f t="shared" si="28"/>
        <v>0.44434932514268083</v>
      </c>
      <c r="AI151" s="36">
        <f t="shared" si="28"/>
        <v>0.45360828011416682</v>
      </c>
      <c r="AJ151" s="36">
        <f t="shared" si="28"/>
        <v>0.44203034766341087</v>
      </c>
      <c r="AK151" s="36">
        <f t="shared" si="28"/>
        <v>0.37351585581341457</v>
      </c>
      <c r="AL151" s="36">
        <f t="shared" si="28"/>
        <v>0.41595141559016469</v>
      </c>
      <c r="AM151" s="36">
        <f t="shared" si="28"/>
        <v>0.45922485367735771</v>
      </c>
      <c r="AN151" s="36">
        <f t="shared" si="28"/>
        <v>0.56098120374568861</v>
      </c>
    </row>
    <row r="152" spans="1:40" s="43" customFormat="1" ht="15.75">
      <c r="A152" s="37" t="s">
        <v>44</v>
      </c>
      <c r="B152" s="37"/>
      <c r="C152" s="37"/>
      <c r="D152" s="37"/>
      <c r="E152" s="37"/>
      <c r="F152" s="37"/>
      <c r="G152" s="37" t="s">
        <v>567</v>
      </c>
      <c r="H152" s="38"/>
      <c r="I152" s="39">
        <f>AVERAGE(I153,I162)</f>
        <v>0.55347666339285728</v>
      </c>
      <c r="J152" s="39">
        <f t="shared" ref="J152:AN152" si="29">AVERAGE(J153,J162)</f>
        <v>0.52834299196428569</v>
      </c>
      <c r="K152" s="39">
        <f t="shared" si="29"/>
        <v>0.49305143035714283</v>
      </c>
      <c r="L152" s="39">
        <f t="shared" si="29"/>
        <v>0.52527637053571419</v>
      </c>
      <c r="M152" s="39">
        <f t="shared" si="29"/>
        <v>0.39307284107142859</v>
      </c>
      <c r="N152" s="39">
        <f t="shared" si="29"/>
        <v>0.53199448125000004</v>
      </c>
      <c r="O152" s="39">
        <f t="shared" si="29"/>
        <v>0.45670747142857149</v>
      </c>
      <c r="P152" s="39">
        <f t="shared" si="29"/>
        <v>0.49501374821428579</v>
      </c>
      <c r="Q152" s="39">
        <f t="shared" si="29"/>
        <v>0.53920994553571433</v>
      </c>
      <c r="R152" s="39">
        <f t="shared" si="29"/>
        <v>0.53498016785714286</v>
      </c>
      <c r="S152" s="39">
        <f t="shared" si="29"/>
        <v>0.48554123303571428</v>
      </c>
      <c r="T152" s="39">
        <f t="shared" si="29"/>
        <v>0.53290693839285708</v>
      </c>
      <c r="U152" s="39">
        <f t="shared" si="29"/>
        <v>0.33476119910714286</v>
      </c>
      <c r="V152" s="39">
        <f t="shared" si="29"/>
        <v>0.56767764017857147</v>
      </c>
      <c r="W152" s="39">
        <f t="shared" si="29"/>
        <v>0.36844495446428571</v>
      </c>
      <c r="X152" s="39">
        <f t="shared" si="29"/>
        <v>0.45367107857142852</v>
      </c>
      <c r="Y152" s="39">
        <f t="shared" si="29"/>
        <v>0.4916789366071429</v>
      </c>
      <c r="Z152" s="39">
        <f t="shared" si="29"/>
        <v>0.48327420178571423</v>
      </c>
      <c r="AA152" s="39">
        <f t="shared" si="29"/>
        <v>0.53594741428571435</v>
      </c>
      <c r="AB152" s="39">
        <f t="shared" si="29"/>
        <v>0.47382587499999995</v>
      </c>
      <c r="AC152" s="39">
        <f t="shared" si="29"/>
        <v>0.37458176071428573</v>
      </c>
      <c r="AD152" s="39">
        <f t="shared" si="29"/>
        <v>0.62347518750000008</v>
      </c>
      <c r="AE152" s="39">
        <f t="shared" si="29"/>
        <v>0.45111426428571433</v>
      </c>
      <c r="AF152" s="39">
        <f t="shared" si="29"/>
        <v>0.50514079196428563</v>
      </c>
      <c r="AG152" s="39">
        <f t="shared" si="29"/>
        <v>0.51707965089285712</v>
      </c>
      <c r="AH152" s="39">
        <f t="shared" si="29"/>
        <v>0.49427417142857155</v>
      </c>
      <c r="AI152" s="39">
        <f t="shared" si="29"/>
        <v>0.47559011696428571</v>
      </c>
      <c r="AJ152" s="39">
        <f t="shared" si="29"/>
        <v>0.4753480625</v>
      </c>
      <c r="AK152" s="39">
        <f t="shared" si="29"/>
        <v>0.40807178571428571</v>
      </c>
      <c r="AL152" s="39">
        <f t="shared" si="29"/>
        <v>0.44149753303571426</v>
      </c>
      <c r="AM152" s="39">
        <f t="shared" si="29"/>
        <v>0.50630505178571428</v>
      </c>
      <c r="AN152" s="39">
        <f t="shared" si="29"/>
        <v>0.6021409910714286</v>
      </c>
    </row>
    <row r="153" spans="1:40" s="43" customFormat="1" ht="15.75">
      <c r="A153" s="40" t="s">
        <v>568</v>
      </c>
      <c r="B153" s="40"/>
      <c r="C153" s="40"/>
      <c r="D153" s="40"/>
      <c r="E153" s="40"/>
      <c r="F153" s="40"/>
      <c r="G153" s="41" t="s">
        <v>569</v>
      </c>
      <c r="H153" s="41"/>
      <c r="I153" s="42">
        <f>AVERAGE(I154:I161)</f>
        <v>0.34108291250000006</v>
      </c>
      <c r="J153" s="42">
        <f t="shared" ref="J153:AN153" si="30">AVERAGE(J154:J161)</f>
        <v>0.31366111250000001</v>
      </c>
      <c r="K153" s="42">
        <f t="shared" si="30"/>
        <v>0.39126157499999997</v>
      </c>
      <c r="L153" s="42">
        <f t="shared" si="30"/>
        <v>0.35505951250000001</v>
      </c>
      <c r="M153" s="42">
        <f t="shared" si="30"/>
        <v>0.336257325</v>
      </c>
      <c r="N153" s="42">
        <f t="shared" si="30"/>
        <v>0.30056286250000003</v>
      </c>
      <c r="O153" s="42">
        <f t="shared" si="30"/>
        <v>0.34913320000000003</v>
      </c>
      <c r="P153" s="42">
        <f t="shared" si="30"/>
        <v>0.34279142499999998</v>
      </c>
      <c r="Q153" s="42">
        <f t="shared" si="30"/>
        <v>0.38402776250000004</v>
      </c>
      <c r="R153" s="42">
        <f t="shared" si="30"/>
        <v>0.37916664999999999</v>
      </c>
      <c r="S153" s="42">
        <f t="shared" si="30"/>
        <v>0.35755973749999997</v>
      </c>
      <c r="T153" s="42">
        <f t="shared" si="30"/>
        <v>0.30590276250000004</v>
      </c>
      <c r="U153" s="42">
        <f t="shared" si="30"/>
        <v>0.2784226125</v>
      </c>
      <c r="V153" s="42">
        <f t="shared" si="30"/>
        <v>0.42511723749999997</v>
      </c>
      <c r="W153" s="42">
        <f t="shared" si="30"/>
        <v>0.28394693749999994</v>
      </c>
      <c r="X153" s="42">
        <f t="shared" si="30"/>
        <v>0.30514349999999996</v>
      </c>
      <c r="Y153" s="42">
        <f t="shared" si="30"/>
        <v>0.2983685875</v>
      </c>
      <c r="Z153" s="42">
        <f t="shared" si="30"/>
        <v>0.38287927500000002</v>
      </c>
      <c r="AA153" s="42">
        <f t="shared" si="30"/>
        <v>0.38603129999999997</v>
      </c>
      <c r="AB153" s="42">
        <f t="shared" si="30"/>
        <v>0.40343404999999999</v>
      </c>
      <c r="AC153" s="42">
        <f t="shared" si="30"/>
        <v>0.27186084999999999</v>
      </c>
      <c r="AD153" s="42">
        <f t="shared" si="30"/>
        <v>0.43054727500000001</v>
      </c>
      <c r="AE153" s="42">
        <f t="shared" si="30"/>
        <v>0.32115080000000001</v>
      </c>
      <c r="AF153" s="42">
        <f t="shared" si="30"/>
        <v>0.29407051249999999</v>
      </c>
      <c r="AG153" s="42">
        <f t="shared" si="30"/>
        <v>0.36928778750000008</v>
      </c>
      <c r="AH153" s="42">
        <f t="shared" si="30"/>
        <v>0.3450568</v>
      </c>
      <c r="AI153" s="42">
        <f t="shared" si="30"/>
        <v>0.35564936250000001</v>
      </c>
      <c r="AJ153" s="42">
        <f t="shared" si="30"/>
        <v>0.35968012500000002</v>
      </c>
      <c r="AK153" s="42">
        <f t="shared" si="30"/>
        <v>0.36515150000000002</v>
      </c>
      <c r="AL153" s="42">
        <f t="shared" si="30"/>
        <v>0.32244623750000001</v>
      </c>
      <c r="AM153" s="42">
        <f t="shared" si="30"/>
        <v>0.33239467500000003</v>
      </c>
      <c r="AN153" s="42">
        <f t="shared" si="30"/>
        <v>0.41100912500000003</v>
      </c>
    </row>
    <row r="154" spans="1:40" s="1" customFormat="1" ht="45">
      <c r="A154" s="1" t="s">
        <v>157</v>
      </c>
      <c r="B154" s="1" t="s">
        <v>570</v>
      </c>
      <c r="G154" s="1" t="s">
        <v>571</v>
      </c>
      <c r="H154" s="13" t="s">
        <v>572</v>
      </c>
      <c r="I154" s="14">
        <v>0.35507240000000001</v>
      </c>
      <c r="J154" s="14">
        <v>0.32624110000000001</v>
      </c>
      <c r="K154" s="14">
        <v>0.44444440000000002</v>
      </c>
      <c r="L154" s="14">
        <v>0.4166666</v>
      </c>
      <c r="M154" s="14">
        <v>0.3777778</v>
      </c>
      <c r="N154" s="14">
        <v>0.245614</v>
      </c>
      <c r="O154" s="14">
        <v>0.4780219</v>
      </c>
      <c r="P154" s="14">
        <v>0.50724639999999999</v>
      </c>
      <c r="Q154" s="14">
        <v>0.5</v>
      </c>
      <c r="R154" s="14">
        <v>0.3333333</v>
      </c>
      <c r="S154" s="14">
        <v>0.31182789999999999</v>
      </c>
      <c r="T154" s="14">
        <v>0.3333333</v>
      </c>
      <c r="U154" s="14">
        <v>0.4166667</v>
      </c>
      <c r="V154" s="14">
        <v>0.52380950000000004</v>
      </c>
      <c r="W154" s="14">
        <v>0.35144930000000002</v>
      </c>
      <c r="X154" s="14">
        <v>0.18666669999999999</v>
      </c>
      <c r="Y154" s="14">
        <v>0.32098759999999998</v>
      </c>
      <c r="Z154" s="14">
        <v>0.44444440000000002</v>
      </c>
      <c r="AA154" s="14">
        <v>0.41269840000000002</v>
      </c>
      <c r="AB154" s="14">
        <v>0.45238089999999997</v>
      </c>
      <c r="AC154" s="14">
        <v>0.4</v>
      </c>
      <c r="AD154" s="14">
        <v>0.46428570000000002</v>
      </c>
      <c r="AE154" s="14">
        <v>0.4</v>
      </c>
      <c r="AF154" s="14">
        <v>0.35897430000000002</v>
      </c>
      <c r="AG154" s="14">
        <v>0.3333333</v>
      </c>
      <c r="AH154" s="14">
        <v>0.37588650000000001</v>
      </c>
      <c r="AI154" s="14">
        <v>0.42028979999999999</v>
      </c>
      <c r="AJ154" s="14">
        <v>0.40909089999999998</v>
      </c>
      <c r="AK154" s="14">
        <v>0.4583333</v>
      </c>
      <c r="AL154" s="14">
        <v>0.44086019999999998</v>
      </c>
      <c r="AM154" s="14">
        <v>0.46153840000000002</v>
      </c>
      <c r="AN154" s="14">
        <v>0.44444440000000002</v>
      </c>
    </row>
    <row r="155" spans="1:40" s="1" customFormat="1" ht="45">
      <c r="A155" s="1" t="s">
        <v>157</v>
      </c>
      <c r="B155" s="1" t="s">
        <v>573</v>
      </c>
      <c r="G155" s="1" t="s">
        <v>574</v>
      </c>
      <c r="H155" s="13" t="s">
        <v>575</v>
      </c>
      <c r="I155" s="14">
        <v>0.38518520000000001</v>
      </c>
      <c r="J155" s="14">
        <v>0.39130429999999999</v>
      </c>
      <c r="K155" s="14">
        <v>0.53333339999999996</v>
      </c>
      <c r="L155" s="14">
        <v>0.47619050000000002</v>
      </c>
      <c r="M155" s="14">
        <v>0.4</v>
      </c>
      <c r="N155" s="14">
        <v>0.29629630000000001</v>
      </c>
      <c r="O155" s="14">
        <v>0.41252299999999997</v>
      </c>
      <c r="P155" s="14">
        <v>0.46969699999999998</v>
      </c>
      <c r="Q155" s="14">
        <v>0.3333333</v>
      </c>
      <c r="R155" s="14">
        <v>0.3333333</v>
      </c>
      <c r="S155" s="14">
        <v>0.43010749999999998</v>
      </c>
      <c r="T155" s="14">
        <v>0.3333333</v>
      </c>
      <c r="U155" s="14">
        <v>0.42857139999999999</v>
      </c>
      <c r="V155" s="14">
        <v>0.42857139999999999</v>
      </c>
      <c r="W155" s="14">
        <v>0.29629630000000001</v>
      </c>
      <c r="X155" s="14">
        <v>0.2133333</v>
      </c>
      <c r="Y155" s="14">
        <v>0.35802469999999997</v>
      </c>
      <c r="Z155" s="14">
        <v>0.38888889999999998</v>
      </c>
      <c r="AA155" s="14">
        <v>0.39024389999999998</v>
      </c>
      <c r="AB155" s="14">
        <v>0.44444440000000002</v>
      </c>
      <c r="AC155" s="14">
        <v>0.2765957</v>
      </c>
      <c r="AD155" s="14">
        <v>0.32142860000000001</v>
      </c>
      <c r="AE155" s="14">
        <v>0.43333329999999998</v>
      </c>
      <c r="AF155" s="14">
        <v>0.2820513</v>
      </c>
      <c r="AG155" s="14">
        <v>0.4035088</v>
      </c>
      <c r="AH155" s="14">
        <v>0.42028989999999999</v>
      </c>
      <c r="AI155" s="14">
        <v>0.39130429999999999</v>
      </c>
      <c r="AJ155" s="14">
        <v>0.40909089999999998</v>
      </c>
      <c r="AK155" s="14">
        <v>0.4583333</v>
      </c>
      <c r="AL155" s="14">
        <v>0.45161289999999998</v>
      </c>
      <c r="AM155" s="14">
        <v>0.35897440000000003</v>
      </c>
      <c r="AN155" s="14">
        <v>0.43589739999999999</v>
      </c>
    </row>
    <row r="156" spans="1:40" s="1" customFormat="1" ht="60">
      <c r="A156" s="1" t="s">
        <v>157</v>
      </c>
      <c r="B156" s="1" t="s">
        <v>576</v>
      </c>
      <c r="G156" s="1" t="s">
        <v>577</v>
      </c>
      <c r="H156" s="13" t="s">
        <v>578</v>
      </c>
      <c r="I156" s="14">
        <v>0.3333333</v>
      </c>
      <c r="J156" s="14">
        <v>0.32608700000000002</v>
      </c>
      <c r="K156" s="14">
        <v>0.5</v>
      </c>
      <c r="L156" s="14">
        <v>0.42857139999999999</v>
      </c>
      <c r="M156" s="14">
        <v>0.4</v>
      </c>
      <c r="N156" s="14">
        <v>0.25925930000000003</v>
      </c>
      <c r="O156" s="14">
        <v>0.3595506</v>
      </c>
      <c r="P156" s="14">
        <v>0.42028989999999999</v>
      </c>
      <c r="Q156" s="14">
        <v>0.38888889999999998</v>
      </c>
      <c r="R156" s="14">
        <v>0.46666669999999999</v>
      </c>
      <c r="S156" s="14">
        <v>0.344086</v>
      </c>
      <c r="T156" s="14">
        <v>0.32222220000000001</v>
      </c>
      <c r="U156" s="14">
        <v>0.2916667</v>
      </c>
      <c r="V156" s="14">
        <v>0.41269840000000002</v>
      </c>
      <c r="W156" s="14">
        <v>0.28623189999999998</v>
      </c>
      <c r="X156" s="14">
        <v>0.25333329999999998</v>
      </c>
      <c r="Y156" s="14">
        <v>0.3333333</v>
      </c>
      <c r="Z156" s="14">
        <v>0.41025640000000002</v>
      </c>
      <c r="AA156" s="14">
        <v>0.30232560000000003</v>
      </c>
      <c r="AB156" s="14">
        <v>0.2888889</v>
      </c>
      <c r="AC156" s="14">
        <v>0.28368789999999999</v>
      </c>
      <c r="AD156" s="14">
        <v>0.27160499999999999</v>
      </c>
      <c r="AE156" s="14">
        <v>0.3777778</v>
      </c>
      <c r="AF156" s="14">
        <v>0.29487180000000002</v>
      </c>
      <c r="AG156" s="14">
        <v>0.36666670000000001</v>
      </c>
      <c r="AH156" s="14">
        <v>0.35460989999999998</v>
      </c>
      <c r="AI156" s="14">
        <v>0.3623188</v>
      </c>
      <c r="AJ156" s="14">
        <v>0.3333333</v>
      </c>
      <c r="AK156" s="14">
        <v>0.4166667</v>
      </c>
      <c r="AL156" s="14">
        <v>0.38709680000000002</v>
      </c>
      <c r="AM156" s="14">
        <v>0.43589739999999999</v>
      </c>
      <c r="AN156" s="14">
        <v>0.41025640000000002</v>
      </c>
    </row>
    <row r="157" spans="1:40" s="1" customFormat="1" ht="45">
      <c r="A157" s="1" t="s">
        <v>157</v>
      </c>
      <c r="C157" s="1" t="s">
        <v>579</v>
      </c>
      <c r="G157" s="1" t="s">
        <v>580</v>
      </c>
      <c r="H157" s="13" t="s">
        <v>572</v>
      </c>
      <c r="I157" s="14">
        <v>0.3333333</v>
      </c>
      <c r="J157" s="14">
        <v>0.48484850000000002</v>
      </c>
      <c r="K157" s="14">
        <v>0.40740739999999998</v>
      </c>
      <c r="L157" s="14">
        <v>0.5</v>
      </c>
      <c r="M157" s="14">
        <v>0.4385965</v>
      </c>
      <c r="N157" s="14">
        <v>0.43333329999999998</v>
      </c>
      <c r="O157" s="14">
        <v>0.44097219999999998</v>
      </c>
      <c r="P157" s="14">
        <v>0.3333333</v>
      </c>
      <c r="Q157" s="14">
        <v>0.45238089999999997</v>
      </c>
      <c r="R157" s="14">
        <v>0.44444440000000002</v>
      </c>
      <c r="S157" s="14">
        <v>0.51388889999999998</v>
      </c>
      <c r="T157" s="14">
        <v>0.2083333</v>
      </c>
      <c r="U157" s="14">
        <v>0.23809520000000001</v>
      </c>
      <c r="V157" s="14">
        <v>0.61111110000000002</v>
      </c>
      <c r="W157" s="14">
        <v>0.41176469999999998</v>
      </c>
      <c r="X157" s="14">
        <v>0.42666660000000001</v>
      </c>
      <c r="Y157" s="14">
        <v>0.22222220000000001</v>
      </c>
      <c r="Z157" s="14">
        <v>0.4166667</v>
      </c>
      <c r="AA157" s="14">
        <v>0.5</v>
      </c>
      <c r="AB157" s="14">
        <v>0.57142850000000001</v>
      </c>
      <c r="AC157" s="14">
        <v>0.32407409999999998</v>
      </c>
      <c r="AD157" s="14">
        <v>0.4509804</v>
      </c>
      <c r="AE157" s="14">
        <v>0.3777778</v>
      </c>
      <c r="AF157" s="14">
        <v>0.3333333</v>
      </c>
      <c r="AG157" s="14">
        <v>0.44444440000000002</v>
      </c>
      <c r="AH157" s="14">
        <v>0.42424240000000002</v>
      </c>
      <c r="AI157" s="14">
        <v>0.31111109999999997</v>
      </c>
      <c r="AJ157" s="14">
        <v>0.44444440000000002</v>
      </c>
      <c r="AK157" s="14">
        <v>0.3333333</v>
      </c>
      <c r="AL157" s="14">
        <v>0.3777778</v>
      </c>
      <c r="AM157" s="14">
        <v>0.40476190000000001</v>
      </c>
      <c r="AN157" s="14">
        <v>0.47222219999999998</v>
      </c>
    </row>
    <row r="158" spans="1:40" s="1" customFormat="1" ht="45">
      <c r="A158" s="1" t="s">
        <v>157</v>
      </c>
      <c r="C158" s="1" t="s">
        <v>581</v>
      </c>
      <c r="G158" s="1" t="s">
        <v>582</v>
      </c>
      <c r="H158" s="13" t="s">
        <v>575</v>
      </c>
      <c r="I158" s="14">
        <v>0.3333333</v>
      </c>
      <c r="J158" s="14">
        <v>0.22222220000000001</v>
      </c>
      <c r="K158" s="14">
        <v>0.3333333</v>
      </c>
      <c r="L158" s="14">
        <v>0.28571429999999998</v>
      </c>
      <c r="M158" s="14">
        <v>0.3333333</v>
      </c>
      <c r="N158" s="14">
        <v>0.4</v>
      </c>
      <c r="O158" s="14">
        <v>0.3058419</v>
      </c>
      <c r="P158" s="14">
        <v>0.1568628</v>
      </c>
      <c r="Q158" s="14">
        <v>0.3333333</v>
      </c>
      <c r="R158" s="14">
        <v>0.44444440000000002</v>
      </c>
      <c r="S158" s="14">
        <v>0.3333333</v>
      </c>
      <c r="T158" s="14">
        <v>0.2916667</v>
      </c>
      <c r="U158" s="14">
        <v>0.23809520000000001</v>
      </c>
      <c r="V158" s="14">
        <v>0.42424240000000002</v>
      </c>
      <c r="W158" s="14">
        <v>0.32380949999999997</v>
      </c>
      <c r="X158" s="14">
        <v>0.38888889999999998</v>
      </c>
      <c r="Y158" s="14">
        <v>0.28571429999999998</v>
      </c>
      <c r="Z158" s="14">
        <v>0.3333333</v>
      </c>
      <c r="AA158" s="14">
        <v>0.4</v>
      </c>
      <c r="AB158" s="14">
        <v>0.40476190000000001</v>
      </c>
      <c r="AC158" s="14">
        <v>0.27619050000000001</v>
      </c>
      <c r="AD158" s="14">
        <v>0.49019610000000002</v>
      </c>
      <c r="AE158" s="14">
        <v>0.31111109999999997</v>
      </c>
      <c r="AF158" s="14">
        <v>0.2291667</v>
      </c>
      <c r="AG158" s="14">
        <v>0.3333333</v>
      </c>
      <c r="AH158" s="14">
        <v>0.31746029999999997</v>
      </c>
      <c r="AI158" s="14">
        <v>0.2888889</v>
      </c>
      <c r="AJ158" s="14">
        <v>0.29629630000000001</v>
      </c>
      <c r="AK158" s="14">
        <v>0.42424240000000002</v>
      </c>
      <c r="AL158" s="14">
        <v>0.35555560000000003</v>
      </c>
      <c r="AM158" s="14">
        <v>0.23809520000000001</v>
      </c>
      <c r="AN158" s="14">
        <v>0.30555559999999998</v>
      </c>
    </row>
    <row r="159" spans="1:40" s="1" customFormat="1" ht="60">
      <c r="A159" s="1" t="s">
        <v>157</v>
      </c>
      <c r="C159" s="1" t="s">
        <v>583</v>
      </c>
      <c r="G159" s="1" t="s">
        <v>584</v>
      </c>
      <c r="H159" s="13" t="s">
        <v>578</v>
      </c>
      <c r="I159" s="14">
        <v>0.31884059999999997</v>
      </c>
      <c r="J159" s="14">
        <v>0.22222220000000001</v>
      </c>
      <c r="K159" s="14">
        <v>0.29629630000000001</v>
      </c>
      <c r="L159" s="14">
        <v>0.3333333</v>
      </c>
      <c r="M159" s="14">
        <v>0.3157895</v>
      </c>
      <c r="N159" s="14">
        <v>0.4</v>
      </c>
      <c r="O159" s="14">
        <v>0.31615120000000002</v>
      </c>
      <c r="P159" s="14">
        <v>0.31372549999999999</v>
      </c>
      <c r="Q159" s="14">
        <v>0.42857139999999999</v>
      </c>
      <c r="R159" s="14">
        <v>0.44444440000000002</v>
      </c>
      <c r="S159" s="14">
        <v>0.36111110000000002</v>
      </c>
      <c r="T159" s="14">
        <v>0.2708333</v>
      </c>
      <c r="U159" s="14">
        <v>0.28571429999999998</v>
      </c>
      <c r="V159" s="14">
        <v>0.36111110000000002</v>
      </c>
      <c r="W159" s="14">
        <v>0.32380949999999997</v>
      </c>
      <c r="X159" s="14">
        <v>0.4583333</v>
      </c>
      <c r="Y159" s="14">
        <v>0.23809520000000001</v>
      </c>
      <c r="Z159" s="14">
        <v>0.2916667</v>
      </c>
      <c r="AA159" s="14">
        <v>0.31666670000000002</v>
      </c>
      <c r="AB159" s="14">
        <v>0.38095240000000002</v>
      </c>
      <c r="AC159" s="14">
        <v>0.28703699999999999</v>
      </c>
      <c r="AD159" s="14">
        <v>0.4509804</v>
      </c>
      <c r="AE159" s="14">
        <v>0.31111109999999997</v>
      </c>
      <c r="AF159" s="14">
        <v>0.26666669999999998</v>
      </c>
      <c r="AG159" s="14">
        <v>0.3333333</v>
      </c>
      <c r="AH159" s="14">
        <v>0.23809520000000001</v>
      </c>
      <c r="AI159" s="14">
        <v>0.3333333</v>
      </c>
      <c r="AJ159" s="14">
        <v>0.29629630000000001</v>
      </c>
      <c r="AK159" s="14">
        <v>0.48484850000000002</v>
      </c>
      <c r="AL159" s="14">
        <v>0.3333333</v>
      </c>
      <c r="AM159" s="14">
        <v>0.2142857</v>
      </c>
      <c r="AN159" s="14">
        <v>0.30303029999999997</v>
      </c>
    </row>
    <row r="160" spans="1:40" s="1" customFormat="1" ht="75">
      <c r="A160" s="1" t="s">
        <v>157</v>
      </c>
      <c r="C160" s="9" t="s">
        <v>585</v>
      </c>
      <c r="G160" s="9" t="s">
        <v>586</v>
      </c>
      <c r="H160" s="13" t="s">
        <v>587</v>
      </c>
      <c r="I160" s="14">
        <v>0.25652170000000002</v>
      </c>
      <c r="J160" s="14">
        <v>0.22727269999999999</v>
      </c>
      <c r="K160" s="14">
        <v>0.23749999999999999</v>
      </c>
      <c r="L160" s="14">
        <v>0.17499999999999999</v>
      </c>
      <c r="M160" s="14">
        <v>0.1666667</v>
      </c>
      <c r="N160" s="14">
        <v>0.21</v>
      </c>
      <c r="O160" s="14">
        <v>0.16043959999999999</v>
      </c>
      <c r="P160" s="14">
        <v>0.22352939999999999</v>
      </c>
      <c r="Q160" s="14">
        <v>0.23571429999999999</v>
      </c>
      <c r="R160" s="14">
        <v>0.3</v>
      </c>
      <c r="S160" s="14">
        <v>0.1869565</v>
      </c>
      <c r="T160" s="14">
        <v>0.30625000000000002</v>
      </c>
      <c r="U160" s="14">
        <v>0.1857143</v>
      </c>
      <c r="V160" s="14">
        <v>0.26666669999999998</v>
      </c>
      <c r="W160" s="14">
        <v>0.16571430000000001</v>
      </c>
      <c r="X160" s="14">
        <v>0.22592590000000001</v>
      </c>
      <c r="Y160" s="14">
        <v>0.32857140000000001</v>
      </c>
      <c r="Z160" s="14">
        <v>0.34444449999999999</v>
      </c>
      <c r="AA160" s="14">
        <v>0.34</v>
      </c>
      <c r="AB160" s="14">
        <v>0.26923079999999999</v>
      </c>
      <c r="AC160" s="14">
        <v>0.1444445</v>
      </c>
      <c r="AD160" s="14">
        <v>0.48823529999999998</v>
      </c>
      <c r="AE160" s="14">
        <v>0.17142859999999999</v>
      </c>
      <c r="AF160" s="14">
        <v>0.3</v>
      </c>
      <c r="AG160" s="14">
        <v>0.2111111</v>
      </c>
      <c r="AH160" s="14">
        <v>0.27272730000000001</v>
      </c>
      <c r="AI160" s="14">
        <v>0.28461540000000002</v>
      </c>
      <c r="AJ160" s="14">
        <v>0.25555559999999999</v>
      </c>
      <c r="AK160" s="14">
        <v>0.14545449999999999</v>
      </c>
      <c r="AL160" s="14">
        <v>0.13333329999999999</v>
      </c>
      <c r="AM160" s="14">
        <v>0.20714289999999999</v>
      </c>
      <c r="AN160" s="14">
        <v>0.4</v>
      </c>
    </row>
    <row r="161" spans="1:40" s="1" customFormat="1" ht="75">
      <c r="A161" s="1" t="s">
        <v>157</v>
      </c>
      <c r="C161" s="9" t="s">
        <v>588</v>
      </c>
      <c r="G161" s="9" t="s">
        <v>589</v>
      </c>
      <c r="H161" s="13" t="s">
        <v>590</v>
      </c>
      <c r="I161" s="14">
        <v>0.41304350000000001</v>
      </c>
      <c r="J161" s="14">
        <v>0.3090909</v>
      </c>
      <c r="K161" s="14">
        <v>0.3777778</v>
      </c>
      <c r="L161" s="14">
        <v>0.22500000000000001</v>
      </c>
      <c r="M161" s="14">
        <v>0.25789479999999998</v>
      </c>
      <c r="N161" s="14">
        <v>0.16</v>
      </c>
      <c r="O161" s="14">
        <v>0.31956519999999999</v>
      </c>
      <c r="P161" s="14">
        <v>0.31764710000000002</v>
      </c>
      <c r="Q161" s="14">
        <v>0.4</v>
      </c>
      <c r="R161" s="14">
        <v>0.26666669999999998</v>
      </c>
      <c r="S161" s="14">
        <v>0.37916670000000002</v>
      </c>
      <c r="T161" s="14">
        <v>0.38124999999999998</v>
      </c>
      <c r="U161" s="14">
        <v>0.14285709999999999</v>
      </c>
      <c r="V161" s="14">
        <v>0.37272729999999998</v>
      </c>
      <c r="W161" s="14">
        <v>0.1125</v>
      </c>
      <c r="X161" s="14">
        <v>0.28799999999999998</v>
      </c>
      <c r="Y161" s="14">
        <v>0.3</v>
      </c>
      <c r="Z161" s="14">
        <v>0.43333329999999998</v>
      </c>
      <c r="AA161" s="14">
        <v>0.42631580000000002</v>
      </c>
      <c r="AB161" s="14">
        <v>0.41538459999999999</v>
      </c>
      <c r="AC161" s="14">
        <v>0.18285709999999999</v>
      </c>
      <c r="AD161" s="14">
        <v>0.50666670000000003</v>
      </c>
      <c r="AE161" s="14">
        <v>0.18666669999999999</v>
      </c>
      <c r="AF161" s="14">
        <v>0.28749999999999998</v>
      </c>
      <c r="AG161" s="14">
        <v>0.52857140000000002</v>
      </c>
      <c r="AH161" s="14">
        <v>0.35714289999999999</v>
      </c>
      <c r="AI161" s="14">
        <v>0.45333329999999999</v>
      </c>
      <c r="AJ161" s="14">
        <v>0.43333329999999998</v>
      </c>
      <c r="AK161" s="14">
        <v>0.2</v>
      </c>
      <c r="AL161" s="14">
        <v>0.1</v>
      </c>
      <c r="AM161" s="14">
        <v>0.33846150000000003</v>
      </c>
      <c r="AN161" s="14">
        <v>0.51666670000000003</v>
      </c>
    </row>
    <row r="162" spans="1:40" s="43" customFormat="1" ht="15.75">
      <c r="A162" s="40" t="s">
        <v>591</v>
      </c>
      <c r="B162" s="40"/>
      <c r="C162" s="40"/>
      <c r="D162" s="40"/>
      <c r="E162" s="40"/>
      <c r="F162" s="40"/>
      <c r="G162" s="41" t="s">
        <v>592</v>
      </c>
      <c r="H162" s="41"/>
      <c r="I162" s="42">
        <f>AVERAGE(I163:I169)</f>
        <v>0.76587041428571445</v>
      </c>
      <c r="J162" s="42">
        <f t="shared" ref="J162:AN162" si="31">AVERAGE(J163:J169)</f>
        <v>0.74302487142857132</v>
      </c>
      <c r="K162" s="42">
        <f t="shared" si="31"/>
        <v>0.59484128571428574</v>
      </c>
      <c r="L162" s="42">
        <f t="shared" si="31"/>
        <v>0.69549322857142848</v>
      </c>
      <c r="M162" s="42">
        <f t="shared" si="31"/>
        <v>0.44988835714285719</v>
      </c>
      <c r="N162" s="42">
        <f t="shared" si="31"/>
        <v>0.7634261</v>
      </c>
      <c r="O162" s="42">
        <f t="shared" si="31"/>
        <v>0.56428174285714294</v>
      </c>
      <c r="P162" s="42">
        <f t="shared" si="31"/>
        <v>0.64723607142857154</v>
      </c>
      <c r="Q162" s="42">
        <f t="shared" si="31"/>
        <v>0.69439212857142862</v>
      </c>
      <c r="R162" s="42">
        <f t="shared" si="31"/>
        <v>0.69079368571428568</v>
      </c>
      <c r="S162" s="42">
        <f t="shared" si="31"/>
        <v>0.61352272857142853</v>
      </c>
      <c r="T162" s="42">
        <f t="shared" si="31"/>
        <v>0.75991111428571412</v>
      </c>
      <c r="U162" s="42">
        <f t="shared" si="31"/>
        <v>0.39109978571428572</v>
      </c>
      <c r="V162" s="42">
        <f t="shared" si="31"/>
        <v>0.71023804285714287</v>
      </c>
      <c r="W162" s="42">
        <f t="shared" si="31"/>
        <v>0.45294297142857143</v>
      </c>
      <c r="X162" s="42">
        <f t="shared" si="31"/>
        <v>0.60219865714285714</v>
      </c>
      <c r="Y162" s="42">
        <f t="shared" si="31"/>
        <v>0.68498928571428574</v>
      </c>
      <c r="Z162" s="42">
        <f t="shared" si="31"/>
        <v>0.5836691285714285</v>
      </c>
      <c r="AA162" s="42">
        <f t="shared" si="31"/>
        <v>0.68586352857142863</v>
      </c>
      <c r="AB162" s="42">
        <f t="shared" si="31"/>
        <v>0.54421769999999992</v>
      </c>
      <c r="AC162" s="42">
        <f t="shared" si="31"/>
        <v>0.47730267142857141</v>
      </c>
      <c r="AD162" s="42">
        <f t="shared" si="31"/>
        <v>0.81640310000000016</v>
      </c>
      <c r="AE162" s="42">
        <f t="shared" si="31"/>
        <v>0.58107772857142859</v>
      </c>
      <c r="AF162" s="42">
        <f t="shared" si="31"/>
        <v>0.71621107142857132</v>
      </c>
      <c r="AG162" s="42">
        <f t="shared" si="31"/>
        <v>0.66487151428571423</v>
      </c>
      <c r="AH162" s="42">
        <f t="shared" si="31"/>
        <v>0.64349154285714305</v>
      </c>
      <c r="AI162" s="42">
        <f t="shared" si="31"/>
        <v>0.59553087142857142</v>
      </c>
      <c r="AJ162" s="42">
        <f t="shared" si="31"/>
        <v>0.59101599999999999</v>
      </c>
      <c r="AK162" s="42">
        <f t="shared" si="31"/>
        <v>0.45099207142857139</v>
      </c>
      <c r="AL162" s="42">
        <f t="shared" si="31"/>
        <v>0.56054882857142851</v>
      </c>
      <c r="AM162" s="42">
        <f t="shared" si="31"/>
        <v>0.68021542857142858</v>
      </c>
      <c r="AN162" s="42">
        <f t="shared" si="31"/>
        <v>0.79327285714285722</v>
      </c>
    </row>
    <row r="163" spans="1:40" s="1" customFormat="1" ht="60">
      <c r="A163" s="1" t="s">
        <v>157</v>
      </c>
      <c r="B163" s="1" t="s">
        <v>593</v>
      </c>
      <c r="G163" s="1" t="s">
        <v>594</v>
      </c>
      <c r="H163" s="9" t="s">
        <v>2108</v>
      </c>
      <c r="I163" s="14">
        <v>0.84444450000000004</v>
      </c>
      <c r="J163" s="14">
        <v>0.68468470000000003</v>
      </c>
      <c r="K163" s="14">
        <v>0.61904760000000003</v>
      </c>
      <c r="L163" s="14">
        <v>0.66666669999999995</v>
      </c>
      <c r="M163" s="14">
        <v>0.55555560000000004</v>
      </c>
      <c r="N163" s="14">
        <v>0.78787879999999999</v>
      </c>
      <c r="O163" s="14">
        <v>0.56038650000000001</v>
      </c>
      <c r="P163" s="14">
        <v>0.58823530000000002</v>
      </c>
      <c r="Q163" s="14">
        <v>0.66666669999999995</v>
      </c>
      <c r="R163" s="14">
        <v>0.88888889999999998</v>
      </c>
      <c r="S163" s="14">
        <v>0.7083334</v>
      </c>
      <c r="T163" s="14">
        <v>0.82352939999999997</v>
      </c>
      <c r="U163" s="14">
        <v>0.3333333</v>
      </c>
      <c r="V163" s="14">
        <v>0.64444449999999998</v>
      </c>
      <c r="W163" s="14">
        <v>0.4635417</v>
      </c>
      <c r="X163" s="14">
        <v>0.66666669999999995</v>
      </c>
      <c r="Y163" s="14">
        <v>0.66666669999999995</v>
      </c>
      <c r="Z163" s="14">
        <v>0.5</v>
      </c>
      <c r="AA163" s="14">
        <v>0.69135800000000003</v>
      </c>
      <c r="AB163" s="14">
        <v>0.46666669999999999</v>
      </c>
      <c r="AC163" s="14">
        <v>0.44444440000000002</v>
      </c>
      <c r="AD163" s="14">
        <v>0.86274510000000004</v>
      </c>
      <c r="AE163" s="14">
        <v>0.60784320000000003</v>
      </c>
      <c r="AF163" s="14">
        <v>0.75362320000000005</v>
      </c>
      <c r="AG163" s="14">
        <v>0.70370370000000004</v>
      </c>
      <c r="AH163" s="14">
        <v>0.84946239999999995</v>
      </c>
      <c r="AI163" s="14">
        <v>0.65151519999999996</v>
      </c>
      <c r="AJ163" s="14">
        <v>0.62745099999999998</v>
      </c>
      <c r="AK163" s="14">
        <v>0.3333333</v>
      </c>
      <c r="AL163" s="14">
        <v>0.43055559999999998</v>
      </c>
      <c r="AM163" s="14">
        <v>0.7083334</v>
      </c>
      <c r="AN163" s="14">
        <v>0.81481479999999995</v>
      </c>
    </row>
    <row r="164" spans="1:40" s="1" customFormat="1" ht="60">
      <c r="A164" s="1" t="s">
        <v>157</v>
      </c>
      <c r="B164" s="1" t="s">
        <v>595</v>
      </c>
      <c r="G164" s="1" t="s">
        <v>596</v>
      </c>
      <c r="H164" s="9" t="s">
        <v>2109</v>
      </c>
      <c r="I164" s="14">
        <v>0.83333330000000005</v>
      </c>
      <c r="J164" s="14">
        <v>0.81944450000000002</v>
      </c>
      <c r="K164" s="14">
        <v>0.53333339999999996</v>
      </c>
      <c r="L164" s="14">
        <v>0.8333334</v>
      </c>
      <c r="M164" s="14">
        <v>0.60606059999999995</v>
      </c>
      <c r="N164" s="14">
        <v>0.75</v>
      </c>
      <c r="O164" s="14">
        <v>0.59920640000000003</v>
      </c>
      <c r="P164" s="14">
        <v>0.71428570000000002</v>
      </c>
      <c r="Q164" s="14">
        <v>0.8</v>
      </c>
      <c r="R164" s="14">
        <v>1</v>
      </c>
      <c r="S164" s="14">
        <v>0.62962960000000001</v>
      </c>
      <c r="T164" s="14">
        <v>0.87878789999999996</v>
      </c>
      <c r="U164" s="14">
        <v>0.5833334</v>
      </c>
      <c r="V164" s="14">
        <v>0.72549019999999997</v>
      </c>
      <c r="W164" s="14">
        <v>0.51773049999999998</v>
      </c>
      <c r="X164" s="14">
        <v>0.72916669999999995</v>
      </c>
      <c r="Y164" s="14">
        <v>0.68421050000000005</v>
      </c>
      <c r="Z164" s="14">
        <v>0.7083334</v>
      </c>
      <c r="AA164" s="14">
        <v>0.8</v>
      </c>
      <c r="AB164" s="14">
        <v>0.47619050000000002</v>
      </c>
      <c r="AC164" s="14">
        <v>0.58024690000000001</v>
      </c>
      <c r="AD164" s="14">
        <v>0.92307689999999998</v>
      </c>
      <c r="AE164" s="14">
        <v>0.7083334</v>
      </c>
      <c r="AF164" s="14">
        <v>0.82352939999999997</v>
      </c>
      <c r="AG164" s="14">
        <v>0.8</v>
      </c>
      <c r="AH164" s="14">
        <v>0.85714290000000004</v>
      </c>
      <c r="AI164" s="14">
        <v>0.72222220000000004</v>
      </c>
      <c r="AJ164" s="14">
        <v>0.7708334</v>
      </c>
      <c r="AK164" s="14">
        <v>0.22222220000000001</v>
      </c>
      <c r="AL164" s="14">
        <v>0.5</v>
      </c>
      <c r="AM164" s="14">
        <v>0.86666670000000001</v>
      </c>
      <c r="AN164" s="14">
        <v>0.83333330000000005</v>
      </c>
    </row>
    <row r="165" spans="1:40" s="1" customFormat="1" ht="60">
      <c r="A165" s="1" t="s">
        <v>157</v>
      </c>
      <c r="B165" s="1" t="s">
        <v>597</v>
      </c>
      <c r="G165" s="1" t="s">
        <v>598</v>
      </c>
      <c r="H165" s="9" t="s">
        <v>2110</v>
      </c>
      <c r="I165" s="14">
        <v>0.89855070000000004</v>
      </c>
      <c r="J165" s="14">
        <v>0.9</v>
      </c>
      <c r="K165" s="14">
        <v>0.77777779999999996</v>
      </c>
      <c r="L165" s="14">
        <v>0.8333334</v>
      </c>
      <c r="M165" s="14">
        <v>0.55555560000000004</v>
      </c>
      <c r="N165" s="14">
        <v>0.84848489999999999</v>
      </c>
      <c r="O165" s="14">
        <v>0.7694704</v>
      </c>
      <c r="P165" s="14">
        <v>0.83333330000000005</v>
      </c>
      <c r="Q165" s="14">
        <v>0.77777779999999996</v>
      </c>
      <c r="R165" s="14">
        <v>0.8333334</v>
      </c>
      <c r="S165" s="14">
        <v>0.63636360000000003</v>
      </c>
      <c r="T165" s="14">
        <v>0.90909090000000004</v>
      </c>
      <c r="U165" s="14">
        <v>0.3333333</v>
      </c>
      <c r="V165" s="14">
        <v>0.77777779999999996</v>
      </c>
      <c r="W165" s="14">
        <v>0.56218900000000005</v>
      </c>
      <c r="X165" s="14">
        <v>0.66666669999999995</v>
      </c>
      <c r="Y165" s="14">
        <v>0.66666669999999995</v>
      </c>
      <c r="Z165" s="14">
        <v>0.6</v>
      </c>
      <c r="AA165" s="14">
        <v>0.66666669999999995</v>
      </c>
      <c r="AB165" s="14">
        <v>0.5</v>
      </c>
      <c r="AC165" s="14">
        <v>0.64285709999999996</v>
      </c>
      <c r="AD165" s="14">
        <v>0.93333330000000003</v>
      </c>
      <c r="AE165" s="14">
        <v>0.7179487</v>
      </c>
      <c r="AF165" s="14">
        <v>0.79487180000000002</v>
      </c>
      <c r="AG165" s="14">
        <v>0.76190480000000005</v>
      </c>
      <c r="AH165" s="14">
        <v>0.72222220000000004</v>
      </c>
      <c r="AI165" s="14">
        <v>0.66666669999999995</v>
      </c>
      <c r="AJ165" s="14" t="s">
        <v>146</v>
      </c>
      <c r="AK165" s="14">
        <v>0.55555560000000004</v>
      </c>
      <c r="AL165" s="14">
        <v>0.6491228</v>
      </c>
      <c r="AM165" s="14">
        <v>1</v>
      </c>
      <c r="AN165" s="14">
        <v>0.79166669999999995</v>
      </c>
    </row>
    <row r="166" spans="1:40" s="1" customFormat="1" ht="60">
      <c r="A166" s="1" t="s">
        <v>157</v>
      </c>
      <c r="B166" s="9" t="s">
        <v>599</v>
      </c>
      <c r="C166" s="9"/>
      <c r="D166" s="9"/>
      <c r="E166" s="9"/>
      <c r="F166" s="9"/>
      <c r="G166" s="9" t="s">
        <v>600</v>
      </c>
      <c r="H166" s="13" t="s">
        <v>601</v>
      </c>
      <c r="I166" s="14">
        <v>0.55454550000000002</v>
      </c>
      <c r="J166" s="14">
        <v>0.49148940000000002</v>
      </c>
      <c r="K166" s="14">
        <v>0.3142857</v>
      </c>
      <c r="L166" s="14">
        <v>0.48749999999999999</v>
      </c>
      <c r="M166" s="14">
        <v>0.28000000000000003</v>
      </c>
      <c r="N166" s="14">
        <v>0.51</v>
      </c>
      <c r="O166" s="14">
        <v>0.311413</v>
      </c>
      <c r="P166" s="14">
        <v>0.26086959999999998</v>
      </c>
      <c r="Q166" s="14">
        <v>0.57142850000000001</v>
      </c>
      <c r="R166" s="14">
        <v>0.38</v>
      </c>
      <c r="S166" s="14">
        <v>0.3354839</v>
      </c>
      <c r="T166" s="14">
        <v>0.63124999999999998</v>
      </c>
      <c r="U166" s="14">
        <v>7.4999999999999997E-2</v>
      </c>
      <c r="V166" s="14">
        <v>0.42857139999999999</v>
      </c>
      <c r="W166" s="14">
        <v>0.1677083</v>
      </c>
      <c r="X166" s="14">
        <v>0.33076919999999999</v>
      </c>
      <c r="Y166" s="14">
        <v>0.41071429999999998</v>
      </c>
      <c r="Z166" s="14">
        <v>0.4384615</v>
      </c>
      <c r="AA166" s="14">
        <v>0.45</v>
      </c>
      <c r="AB166" s="14">
        <v>0.1666667</v>
      </c>
      <c r="AC166" s="14">
        <v>0.20624999999999999</v>
      </c>
      <c r="AD166" s="14">
        <v>0.60967740000000004</v>
      </c>
      <c r="AE166" s="14">
        <v>0.39666669999999998</v>
      </c>
      <c r="AF166" s="14">
        <v>0.36923080000000003</v>
      </c>
      <c r="AG166" s="14">
        <v>0.4611111</v>
      </c>
      <c r="AH166" s="14">
        <v>0.48571429999999999</v>
      </c>
      <c r="AI166" s="14">
        <v>0.2458333</v>
      </c>
      <c r="AJ166" s="14">
        <v>0.25454549999999998</v>
      </c>
      <c r="AK166" s="14">
        <v>0.21249999999999999</v>
      </c>
      <c r="AL166" s="14">
        <v>0.28437499999999999</v>
      </c>
      <c r="AM166" s="14">
        <v>0.46428570000000002</v>
      </c>
      <c r="AN166" s="14">
        <v>0.67857140000000005</v>
      </c>
    </row>
    <row r="167" spans="1:40" s="1" customFormat="1" ht="45">
      <c r="A167" s="1" t="s">
        <v>157</v>
      </c>
      <c r="C167" s="9" t="s">
        <v>602</v>
      </c>
      <c r="G167" s="9" t="s">
        <v>603</v>
      </c>
      <c r="H167" s="13" t="s">
        <v>604</v>
      </c>
      <c r="I167" s="14">
        <v>0.81818179999999996</v>
      </c>
      <c r="J167" s="14">
        <v>0.73333329999999997</v>
      </c>
      <c r="K167" s="14">
        <v>0.7083334</v>
      </c>
      <c r="L167" s="14">
        <v>0.66666669999999995</v>
      </c>
      <c r="M167" s="14">
        <v>0.5964912</v>
      </c>
      <c r="N167" s="14">
        <v>0.73333329999999997</v>
      </c>
      <c r="O167" s="14">
        <v>0.58781360000000005</v>
      </c>
      <c r="P167" s="14">
        <v>0.6875</v>
      </c>
      <c r="Q167" s="14">
        <v>0.79487180000000002</v>
      </c>
      <c r="R167" s="14">
        <v>0.66666669999999995</v>
      </c>
      <c r="S167" s="14">
        <v>0.65151519999999996</v>
      </c>
      <c r="T167" s="14">
        <v>0.78571429999999998</v>
      </c>
      <c r="U167" s="14">
        <v>0.38888889999999998</v>
      </c>
      <c r="V167" s="14">
        <v>0.69696970000000003</v>
      </c>
      <c r="W167" s="14">
        <v>0.52525250000000001</v>
      </c>
      <c r="X167" s="14">
        <v>0.69333330000000004</v>
      </c>
      <c r="Y167" s="14">
        <v>0.66666669999999995</v>
      </c>
      <c r="Z167" s="14">
        <v>0.72222220000000004</v>
      </c>
      <c r="AA167" s="14">
        <v>0.70370370000000004</v>
      </c>
      <c r="AB167" s="14">
        <v>0.66666669999999995</v>
      </c>
      <c r="AC167" s="14">
        <v>0.57843140000000004</v>
      </c>
      <c r="AD167" s="14">
        <v>0.82051280000000004</v>
      </c>
      <c r="AE167" s="14">
        <v>0.69230769999999997</v>
      </c>
      <c r="AF167" s="14">
        <v>0.68888890000000003</v>
      </c>
      <c r="AG167" s="14">
        <v>0.7083334</v>
      </c>
      <c r="AH167" s="14">
        <v>0.68333330000000003</v>
      </c>
      <c r="AI167" s="14">
        <v>0.74358979999999997</v>
      </c>
      <c r="AJ167" s="14">
        <v>0.62962969999999996</v>
      </c>
      <c r="AK167" s="14">
        <v>0.5</v>
      </c>
      <c r="AL167" s="14">
        <v>0.61904760000000003</v>
      </c>
      <c r="AM167" s="14">
        <v>0.72222220000000004</v>
      </c>
      <c r="AN167" s="14">
        <v>0.83333330000000005</v>
      </c>
    </row>
    <row r="168" spans="1:40" s="1" customFormat="1" ht="60">
      <c r="A168" s="1" t="s">
        <v>157</v>
      </c>
      <c r="C168" s="9"/>
      <c r="D168" s="1" t="s">
        <v>605</v>
      </c>
      <c r="G168" s="1" t="s">
        <v>606</v>
      </c>
      <c r="H168" s="13" t="s">
        <v>607</v>
      </c>
      <c r="I168" s="14">
        <v>0.7083334</v>
      </c>
      <c r="J168" s="14">
        <v>0.82222220000000001</v>
      </c>
      <c r="K168" s="14">
        <v>0.6</v>
      </c>
      <c r="L168" s="14">
        <v>0.66666669999999995</v>
      </c>
      <c r="M168" s="14">
        <v>0.44444440000000002</v>
      </c>
      <c r="N168" s="14">
        <v>0.80952380000000002</v>
      </c>
      <c r="O168" s="14">
        <v>0.68452380000000002</v>
      </c>
      <c r="P168" s="14">
        <v>0.875</v>
      </c>
      <c r="Q168" s="14">
        <v>0.66666669999999995</v>
      </c>
      <c r="R168" s="14">
        <v>0.53333339999999996</v>
      </c>
      <c r="S168" s="14">
        <v>0.66666669999999995</v>
      </c>
      <c r="T168" s="14">
        <v>0.64285709999999996</v>
      </c>
      <c r="U168" s="14">
        <v>0.52380959999999999</v>
      </c>
      <c r="V168" s="14">
        <v>0.88888889999999998</v>
      </c>
      <c r="W168" s="14">
        <v>0.51388889999999998</v>
      </c>
      <c r="X168" s="14">
        <v>0.5833334</v>
      </c>
      <c r="Y168" s="14">
        <v>0.86666670000000001</v>
      </c>
      <c r="Z168" s="14">
        <v>0.5833334</v>
      </c>
      <c r="AA168" s="14">
        <v>0.79487180000000002</v>
      </c>
      <c r="AB168" s="14">
        <v>0.8</v>
      </c>
      <c r="AC168" s="14">
        <v>0.55555560000000004</v>
      </c>
      <c r="AD168" s="14">
        <v>0.70833330000000005</v>
      </c>
      <c r="AE168" s="14">
        <v>0.44444440000000002</v>
      </c>
      <c r="AF168" s="14">
        <v>0.77777779999999996</v>
      </c>
      <c r="AG168" s="14">
        <v>0.6</v>
      </c>
      <c r="AH168" s="14">
        <v>0.54545460000000001</v>
      </c>
      <c r="AI168" s="14">
        <v>0.66666669999999995</v>
      </c>
      <c r="AJ168" s="14">
        <v>0.69696970000000003</v>
      </c>
      <c r="AK168" s="14">
        <v>0.66666669999999995</v>
      </c>
      <c r="AL168" s="14">
        <v>0.74074079999999998</v>
      </c>
      <c r="AM168" s="14">
        <v>0.44444440000000002</v>
      </c>
      <c r="AN168" s="14">
        <v>0.80952380000000002</v>
      </c>
    </row>
    <row r="169" spans="1:40" s="1" customFormat="1" ht="60">
      <c r="A169" s="1" t="s">
        <v>157</v>
      </c>
      <c r="D169" s="1" t="s">
        <v>608</v>
      </c>
      <c r="G169" s="1" t="s">
        <v>609</v>
      </c>
      <c r="H169" s="13" t="s">
        <v>610</v>
      </c>
      <c r="I169" s="14">
        <v>0.70370370000000004</v>
      </c>
      <c r="J169" s="14">
        <v>0.75</v>
      </c>
      <c r="K169" s="14">
        <v>0.61111110000000002</v>
      </c>
      <c r="L169" s="14">
        <v>0.71428570000000002</v>
      </c>
      <c r="M169" s="14">
        <v>0.1111111</v>
      </c>
      <c r="N169" s="14">
        <v>0.90476190000000001</v>
      </c>
      <c r="O169" s="14">
        <v>0.43715850000000001</v>
      </c>
      <c r="P169" s="14">
        <v>0.57142859999999995</v>
      </c>
      <c r="Q169" s="14">
        <v>0.5833334</v>
      </c>
      <c r="R169" s="14">
        <v>0.53333339999999996</v>
      </c>
      <c r="S169" s="14">
        <v>0.66666669999999995</v>
      </c>
      <c r="T169" s="14">
        <v>0.64814819999999995</v>
      </c>
      <c r="U169" s="14">
        <v>0.5</v>
      </c>
      <c r="V169" s="14">
        <v>0.80952380000000002</v>
      </c>
      <c r="W169" s="14">
        <v>0.42028989999999999</v>
      </c>
      <c r="X169" s="14">
        <v>0.54545460000000001</v>
      </c>
      <c r="Y169" s="14">
        <v>0.8333334</v>
      </c>
      <c r="Z169" s="14">
        <v>0.53333339999999996</v>
      </c>
      <c r="AA169" s="14">
        <v>0.69444450000000002</v>
      </c>
      <c r="AB169" s="14">
        <v>0.73333329999999997</v>
      </c>
      <c r="AC169" s="14">
        <v>0.3333333</v>
      </c>
      <c r="AD169" s="14">
        <v>0.85714290000000004</v>
      </c>
      <c r="AE169" s="14">
        <v>0.5</v>
      </c>
      <c r="AF169" s="14">
        <v>0.80555560000000004</v>
      </c>
      <c r="AG169" s="14">
        <v>0.61904760000000003</v>
      </c>
      <c r="AH169" s="14">
        <v>0.36111110000000002</v>
      </c>
      <c r="AI169" s="14">
        <v>0.47222219999999998</v>
      </c>
      <c r="AJ169" s="14">
        <v>0.56666669999999997</v>
      </c>
      <c r="AK169" s="14">
        <v>0.66666669999999995</v>
      </c>
      <c r="AL169" s="14">
        <v>0.7</v>
      </c>
      <c r="AM169" s="14">
        <v>0.55555560000000004</v>
      </c>
      <c r="AN169" s="14">
        <v>0.79166669999999995</v>
      </c>
    </row>
    <row r="170" spans="1:40" s="43" customFormat="1" ht="15.75">
      <c r="A170" s="37" t="s">
        <v>45</v>
      </c>
      <c r="B170" s="37"/>
      <c r="C170" s="37"/>
      <c r="D170" s="37"/>
      <c r="E170" s="37"/>
      <c r="F170" s="37"/>
      <c r="G170" s="37" t="s">
        <v>611</v>
      </c>
      <c r="H170" s="38"/>
      <c r="I170" s="39">
        <f>AVERAGE(I171:I195)</f>
        <v>0.54103665826245106</v>
      </c>
      <c r="J170" s="39">
        <f t="shared" ref="J170:AN170" si="32">AVERAGE(J171:J195)</f>
        <v>0.51983543682946765</v>
      </c>
      <c r="K170" s="39">
        <f t="shared" si="32"/>
        <v>0.47062391626869204</v>
      </c>
      <c r="L170" s="39">
        <f t="shared" si="32"/>
        <v>0.48197650751863091</v>
      </c>
      <c r="M170" s="39">
        <f t="shared" si="32"/>
        <v>0.3866070103645019</v>
      </c>
      <c r="N170" s="39">
        <f t="shared" si="32"/>
        <v>0.48398128436463933</v>
      </c>
      <c r="O170" s="39">
        <f t="shared" si="32"/>
        <v>0.48066167776533503</v>
      </c>
      <c r="P170" s="39">
        <f t="shared" si="32"/>
        <v>0.44868783083673103</v>
      </c>
      <c r="Q170" s="39">
        <f t="shared" si="32"/>
        <v>0.52444378373246769</v>
      </c>
      <c r="R170" s="39">
        <f t="shared" si="32"/>
        <v>0.42010123178492742</v>
      </c>
      <c r="S170" s="39">
        <f t="shared" si="32"/>
        <v>0.49814253392143243</v>
      </c>
      <c r="T170" s="39">
        <f t="shared" si="32"/>
        <v>0.54090416410017395</v>
      </c>
      <c r="U170" s="39">
        <f t="shared" si="32"/>
        <v>0.36344506216764833</v>
      </c>
      <c r="V170" s="39">
        <f t="shared" si="32"/>
        <v>0.50395778806593328</v>
      </c>
      <c r="W170" s="39">
        <f t="shared" si="32"/>
        <v>0.38414565359085079</v>
      </c>
      <c r="X170" s="39">
        <f t="shared" si="32"/>
        <v>0.4686139449194488</v>
      </c>
      <c r="Y170" s="39">
        <f t="shared" si="32"/>
        <v>0.48271363617953483</v>
      </c>
      <c r="Z170" s="39">
        <f t="shared" si="32"/>
        <v>0.44124166665884396</v>
      </c>
      <c r="AA170" s="39">
        <f t="shared" si="32"/>
        <v>0.50887263405867</v>
      </c>
      <c r="AB170" s="39">
        <f t="shared" si="32"/>
        <v>0.47643823254301437</v>
      </c>
      <c r="AC170" s="39">
        <f t="shared" si="32"/>
        <v>0.40852818198773183</v>
      </c>
      <c r="AD170" s="39">
        <f t="shared" si="32"/>
        <v>0.50255440746162416</v>
      </c>
      <c r="AE170" s="39">
        <f t="shared" si="32"/>
        <v>0.40639062166180406</v>
      </c>
      <c r="AF170" s="39">
        <f t="shared" si="32"/>
        <v>0.50605466400614929</v>
      </c>
      <c r="AG170" s="39">
        <f t="shared" si="32"/>
        <v>0.53917733305187976</v>
      </c>
      <c r="AH170" s="39">
        <f t="shared" si="32"/>
        <v>0.45539302285617056</v>
      </c>
      <c r="AI170" s="39">
        <f t="shared" si="32"/>
        <v>0.52382935143760689</v>
      </c>
      <c r="AJ170" s="39">
        <f t="shared" si="32"/>
        <v>0.44843580629202534</v>
      </c>
      <c r="AK170" s="39">
        <f t="shared" si="32"/>
        <v>0.39322766955116273</v>
      </c>
      <c r="AL170" s="39">
        <f t="shared" si="32"/>
        <v>0.43086155346539307</v>
      </c>
      <c r="AM170" s="39">
        <f t="shared" si="32"/>
        <v>0.48115399029466255</v>
      </c>
      <c r="AN170" s="39">
        <f t="shared" si="32"/>
        <v>0.59124590822499068</v>
      </c>
    </row>
    <row r="171" spans="1:40" s="1" customFormat="1" ht="60">
      <c r="A171" s="1" t="s">
        <v>157</v>
      </c>
      <c r="B171" s="1" t="s">
        <v>173</v>
      </c>
      <c r="G171" s="1" t="s">
        <v>174</v>
      </c>
      <c r="H171" s="13" t="s">
        <v>175</v>
      </c>
      <c r="I171" s="14">
        <v>0.47826089999999999</v>
      </c>
      <c r="J171" s="14">
        <v>0.44374999999999998</v>
      </c>
      <c r="K171" s="14">
        <v>0.47142859999999998</v>
      </c>
      <c r="L171" s="14">
        <v>0.22500000000000001</v>
      </c>
      <c r="M171" s="14">
        <v>0.29333330000000002</v>
      </c>
      <c r="N171" s="14">
        <v>0.35499999999999998</v>
      </c>
      <c r="O171" s="14">
        <v>0.35081079999999998</v>
      </c>
      <c r="P171" s="14">
        <v>0.35714289999999999</v>
      </c>
      <c r="Q171" s="14">
        <v>0.52857140000000002</v>
      </c>
      <c r="R171" s="14">
        <v>0.12</v>
      </c>
      <c r="S171" s="14">
        <v>0.39032260000000002</v>
      </c>
      <c r="T171" s="14">
        <v>0.54062500000000002</v>
      </c>
      <c r="U171" s="14">
        <v>0.1125</v>
      </c>
      <c r="V171" s="14">
        <v>0.30952380000000002</v>
      </c>
      <c r="W171" s="14">
        <v>0.21473680000000001</v>
      </c>
      <c r="X171" s="14">
        <v>0.28846149999999998</v>
      </c>
      <c r="Y171" s="14">
        <v>0.35714289999999999</v>
      </c>
      <c r="Z171" s="14">
        <v>0.34615390000000001</v>
      </c>
      <c r="AA171" s="14">
        <v>0.40638299999999999</v>
      </c>
      <c r="AB171" s="14">
        <v>0.23333329999999999</v>
      </c>
      <c r="AC171" s="14">
        <v>0.25416670000000002</v>
      </c>
      <c r="AD171" s="14">
        <v>0.45483869999999998</v>
      </c>
      <c r="AE171" s="14">
        <v>0.34</v>
      </c>
      <c r="AF171" s="14">
        <v>0.39230769999999998</v>
      </c>
      <c r="AG171" s="14">
        <v>0.46315790000000001</v>
      </c>
      <c r="AH171" s="14">
        <v>0.40408159999999999</v>
      </c>
      <c r="AI171" s="14">
        <v>0.26250000000000001</v>
      </c>
      <c r="AJ171" s="14">
        <v>0.26363639999999999</v>
      </c>
      <c r="AK171" s="14">
        <v>0.23749999999999999</v>
      </c>
      <c r="AL171" s="14">
        <v>0.29375000000000001</v>
      </c>
      <c r="AM171" s="14">
        <v>0.38571430000000001</v>
      </c>
      <c r="AN171" s="14">
        <v>0.51428569999999996</v>
      </c>
    </row>
    <row r="172" spans="1:40" s="1" customFormat="1" ht="60">
      <c r="A172" s="1" t="s">
        <v>157</v>
      </c>
      <c r="C172" s="1" t="s">
        <v>176</v>
      </c>
      <c r="G172" s="1" t="s">
        <v>177</v>
      </c>
      <c r="H172" s="13" t="s">
        <v>175</v>
      </c>
      <c r="I172" s="14">
        <v>0.4086957</v>
      </c>
      <c r="J172" s="14">
        <v>0.352381</v>
      </c>
      <c r="K172" s="14">
        <v>0.34444449999999999</v>
      </c>
      <c r="L172" s="14">
        <v>0.1</v>
      </c>
      <c r="M172" s="14">
        <v>0.16315789999999999</v>
      </c>
      <c r="N172" s="14">
        <v>0.18</v>
      </c>
      <c r="O172" s="14">
        <v>0.2864583</v>
      </c>
      <c r="P172" s="14">
        <v>0.2705882</v>
      </c>
      <c r="Q172" s="14">
        <v>0.3</v>
      </c>
      <c r="R172" s="14">
        <v>0.2</v>
      </c>
      <c r="S172" s="14">
        <v>0.38800000000000001</v>
      </c>
      <c r="T172" s="14">
        <v>0.51875000000000004</v>
      </c>
      <c r="U172" s="14">
        <v>8.3333299999999999E-2</v>
      </c>
      <c r="V172" s="14">
        <v>0.25833329999999999</v>
      </c>
      <c r="W172" s="14">
        <v>0.21249999999999999</v>
      </c>
      <c r="X172" s="14">
        <v>0.38400000000000001</v>
      </c>
      <c r="Y172" s="14">
        <v>0.3714286</v>
      </c>
      <c r="Z172" s="14">
        <v>0.36249999999999999</v>
      </c>
      <c r="AA172" s="14">
        <v>0.43333329999999998</v>
      </c>
      <c r="AB172" s="14">
        <v>0.30769229999999997</v>
      </c>
      <c r="AC172" s="14">
        <v>0.20571429999999999</v>
      </c>
      <c r="AD172" s="14">
        <v>0.36666670000000001</v>
      </c>
      <c r="AE172" s="14">
        <v>0.2133333</v>
      </c>
      <c r="AF172" s="14">
        <v>0.44374999999999998</v>
      </c>
      <c r="AG172" s="14">
        <v>0.6875</v>
      </c>
      <c r="AH172" s="14">
        <v>0.29047620000000002</v>
      </c>
      <c r="AI172" s="14">
        <v>0.46</v>
      </c>
      <c r="AJ172" s="14">
        <v>0.29473680000000002</v>
      </c>
      <c r="AK172" s="14">
        <v>0.26363639999999999</v>
      </c>
      <c r="AL172" s="14">
        <v>0.1857143</v>
      </c>
      <c r="AM172" s="14">
        <v>0.32727270000000003</v>
      </c>
      <c r="AN172" s="14">
        <v>0.62</v>
      </c>
    </row>
    <row r="173" spans="1:40" s="1" customFormat="1" ht="60">
      <c r="A173" s="1" t="s">
        <v>157</v>
      </c>
      <c r="D173" s="1" t="s">
        <v>178</v>
      </c>
      <c r="G173" s="1" t="s">
        <v>179</v>
      </c>
      <c r="H173" s="13" t="s">
        <v>175</v>
      </c>
      <c r="I173" s="14">
        <v>0.37</v>
      </c>
      <c r="J173" s="14">
        <v>0.47727269999999999</v>
      </c>
      <c r="K173" s="14">
        <v>0.36666670000000001</v>
      </c>
      <c r="L173" s="14">
        <v>0.24444440000000001</v>
      </c>
      <c r="M173" s="14">
        <v>0.1</v>
      </c>
      <c r="N173" s="14">
        <v>0.3</v>
      </c>
      <c r="O173" s="14">
        <v>0.2969697</v>
      </c>
      <c r="P173" s="14">
        <v>0.21249999999999999</v>
      </c>
      <c r="Q173" s="14">
        <v>0.52500000000000002</v>
      </c>
      <c r="R173" s="14">
        <v>0.4166667</v>
      </c>
      <c r="S173" s="14">
        <v>0.17499999999999999</v>
      </c>
      <c r="T173" s="14">
        <v>0.22631580000000001</v>
      </c>
      <c r="U173" s="14">
        <v>0.1875</v>
      </c>
      <c r="V173" s="14">
        <v>0.26250000000000001</v>
      </c>
      <c r="W173" s="14">
        <v>0.22692309999999999</v>
      </c>
      <c r="X173" s="14">
        <v>0.3230769</v>
      </c>
      <c r="Y173" s="14">
        <v>0.44</v>
      </c>
      <c r="Z173" s="14">
        <v>8.3333299999999999E-2</v>
      </c>
      <c r="AA173" s="14">
        <v>0.36875000000000002</v>
      </c>
      <c r="AB173" s="14">
        <v>0.14000000000000001</v>
      </c>
      <c r="AC173" s="14">
        <v>0.14666670000000001</v>
      </c>
      <c r="AD173" s="14">
        <v>0.15</v>
      </c>
      <c r="AE173" s="14">
        <v>0.1</v>
      </c>
      <c r="AF173" s="14">
        <v>0.3</v>
      </c>
      <c r="AG173" s="14">
        <v>0.2</v>
      </c>
      <c r="AH173" s="14">
        <v>0.2117647</v>
      </c>
      <c r="AI173" s="14">
        <v>0.32857140000000001</v>
      </c>
      <c r="AJ173" s="14">
        <v>0.25454549999999998</v>
      </c>
      <c r="AK173" s="14">
        <v>0.25</v>
      </c>
      <c r="AL173" s="14">
        <v>0.44</v>
      </c>
      <c r="AM173" s="14">
        <v>0.375</v>
      </c>
      <c r="AN173" s="14">
        <v>0.26250000000000001</v>
      </c>
    </row>
    <row r="174" spans="1:40" s="1" customFormat="1" ht="30">
      <c r="A174" s="1" t="s">
        <v>157</v>
      </c>
      <c r="B174" s="1" t="s">
        <v>180</v>
      </c>
      <c r="G174" s="1" t="s">
        <v>181</v>
      </c>
      <c r="H174" s="13" t="s">
        <v>182</v>
      </c>
      <c r="I174" s="14">
        <v>0.54347829999999997</v>
      </c>
      <c r="J174" s="14">
        <v>0.55319149999999995</v>
      </c>
      <c r="K174" s="14">
        <v>0.47619040000000001</v>
      </c>
      <c r="L174" s="14">
        <v>0.4166666</v>
      </c>
      <c r="M174" s="14">
        <v>0.48888890000000002</v>
      </c>
      <c r="N174" s="14">
        <v>0.46666659999999999</v>
      </c>
      <c r="O174" s="14">
        <v>0.49818839999999998</v>
      </c>
      <c r="P174" s="14">
        <v>0.52380950000000004</v>
      </c>
      <c r="Q174" s="14">
        <v>0.57142850000000001</v>
      </c>
      <c r="R174" s="14">
        <v>0.3333333</v>
      </c>
      <c r="S174" s="14">
        <v>0.58888890000000005</v>
      </c>
      <c r="T174" s="14">
        <v>0.58888890000000005</v>
      </c>
      <c r="U174" s="14">
        <v>0.4583333</v>
      </c>
      <c r="V174" s="14">
        <v>0.57142850000000001</v>
      </c>
      <c r="W174" s="14">
        <v>0.33684209999999998</v>
      </c>
      <c r="X174" s="14">
        <v>0.44</v>
      </c>
      <c r="Y174" s="14">
        <v>0.46153840000000002</v>
      </c>
      <c r="Z174" s="14">
        <v>0.42424240000000002</v>
      </c>
      <c r="AA174" s="14">
        <v>0.49275360000000001</v>
      </c>
      <c r="AB174" s="14">
        <v>0.35555550000000002</v>
      </c>
      <c r="AC174" s="14">
        <v>0.40425529999999998</v>
      </c>
      <c r="AD174" s="14">
        <v>0.52688170000000001</v>
      </c>
      <c r="AE174" s="14">
        <v>0.38888889999999998</v>
      </c>
      <c r="AF174" s="14">
        <v>0.47222219999999998</v>
      </c>
      <c r="AG174" s="14">
        <v>0.4385965</v>
      </c>
      <c r="AH174" s="14">
        <v>0.46</v>
      </c>
      <c r="AI174" s="14">
        <v>0.50724639999999999</v>
      </c>
      <c r="AJ174" s="14">
        <v>0.4393939</v>
      </c>
      <c r="AK174" s="14">
        <v>0.47619040000000001</v>
      </c>
      <c r="AL174" s="14">
        <v>0.4375</v>
      </c>
      <c r="AM174" s="14">
        <v>0.57142850000000001</v>
      </c>
      <c r="AN174" s="14">
        <v>0.52380950000000004</v>
      </c>
    </row>
    <row r="175" spans="1:40" s="1" customFormat="1" ht="30">
      <c r="A175" s="1" t="s">
        <v>157</v>
      </c>
      <c r="D175" s="1" t="s">
        <v>183</v>
      </c>
      <c r="G175" s="1" t="s">
        <v>184</v>
      </c>
      <c r="H175" s="13" t="s">
        <v>182</v>
      </c>
      <c r="I175" s="14">
        <v>0.46666659999999999</v>
      </c>
      <c r="J175" s="14">
        <v>0.49206349999999999</v>
      </c>
      <c r="K175" s="14">
        <v>0.44444440000000002</v>
      </c>
      <c r="L175" s="14">
        <v>0.55555549999999998</v>
      </c>
      <c r="M175" s="14">
        <v>0.4166666</v>
      </c>
      <c r="N175" s="14">
        <v>0.52777770000000002</v>
      </c>
      <c r="O175" s="14">
        <v>0.46766170000000001</v>
      </c>
      <c r="P175" s="14">
        <v>0.375</v>
      </c>
      <c r="Q175" s="14">
        <v>0.6</v>
      </c>
      <c r="R175" s="14">
        <v>0.5</v>
      </c>
      <c r="S175" s="14">
        <v>0.5</v>
      </c>
      <c r="T175" s="14">
        <v>0.491228</v>
      </c>
      <c r="U175" s="14">
        <v>0.375</v>
      </c>
      <c r="V175" s="14">
        <v>0.5</v>
      </c>
      <c r="W175" s="14">
        <v>0.38666669999999997</v>
      </c>
      <c r="X175" s="14">
        <v>0.43589739999999999</v>
      </c>
      <c r="Y175" s="14">
        <v>0.61111099999999996</v>
      </c>
      <c r="Z175" s="14">
        <v>0.38888889999999998</v>
      </c>
      <c r="AA175" s="14">
        <v>0.6</v>
      </c>
      <c r="AB175" s="14">
        <v>0.26666669999999998</v>
      </c>
      <c r="AC175" s="14">
        <v>0.40476190000000001</v>
      </c>
      <c r="AD175" s="14">
        <v>0.4166666</v>
      </c>
      <c r="AE175" s="14">
        <v>0.3333333</v>
      </c>
      <c r="AF175" s="14">
        <v>0.41025640000000002</v>
      </c>
      <c r="AG175" s="14">
        <v>0.61904760000000003</v>
      </c>
      <c r="AH175" s="14">
        <v>0.56862740000000001</v>
      </c>
      <c r="AI175" s="14">
        <v>0.54761899999999997</v>
      </c>
      <c r="AJ175" s="14">
        <v>0.5</v>
      </c>
      <c r="AK175" s="14">
        <v>0.22222220000000001</v>
      </c>
      <c r="AL175" s="14">
        <v>0.3333333</v>
      </c>
      <c r="AM175" s="14">
        <v>0.4166666</v>
      </c>
      <c r="AN175" s="14">
        <v>0.5416666</v>
      </c>
    </row>
    <row r="176" spans="1:40" s="1" customFormat="1" ht="30">
      <c r="A176" s="1" t="s">
        <v>157</v>
      </c>
      <c r="C176" s="13" t="s">
        <v>185</v>
      </c>
      <c r="G176" s="13" t="s">
        <v>186</v>
      </c>
      <c r="H176" s="20" t="s">
        <v>187</v>
      </c>
      <c r="I176" s="14">
        <v>0.47826079999999999</v>
      </c>
      <c r="J176" s="14">
        <v>0.46969689999999997</v>
      </c>
      <c r="K176" s="14">
        <v>0.48148150000000001</v>
      </c>
      <c r="L176" s="14">
        <v>0.5</v>
      </c>
      <c r="M176" s="14">
        <v>0.3859649</v>
      </c>
      <c r="N176" s="14">
        <v>0.46666659999999999</v>
      </c>
      <c r="O176" s="14">
        <v>0.49473679999999998</v>
      </c>
      <c r="P176" s="14">
        <v>0.47058820000000001</v>
      </c>
      <c r="Q176" s="14">
        <v>0.5625</v>
      </c>
      <c r="R176" s="14">
        <v>0.44444440000000002</v>
      </c>
      <c r="S176" s="14">
        <v>0.53333330000000001</v>
      </c>
      <c r="T176" s="14">
        <v>0.4791666</v>
      </c>
      <c r="U176" s="14">
        <v>0.38095240000000002</v>
      </c>
      <c r="V176" s="14">
        <v>0.47222219999999998</v>
      </c>
      <c r="W176" s="14">
        <v>0.38095240000000002</v>
      </c>
      <c r="X176" s="14">
        <v>0.55555549999999998</v>
      </c>
      <c r="Y176" s="14">
        <v>0.38095240000000002</v>
      </c>
      <c r="Z176" s="14">
        <v>0.375</v>
      </c>
      <c r="AA176" s="14">
        <v>0.50877190000000005</v>
      </c>
      <c r="AB176" s="14">
        <v>0.47619040000000001</v>
      </c>
      <c r="AC176" s="14">
        <v>0.49074069999999997</v>
      </c>
      <c r="AD176" s="14">
        <v>0.43137249999999999</v>
      </c>
      <c r="AE176" s="14">
        <v>0.35555550000000002</v>
      </c>
      <c r="AF176" s="14">
        <v>0.5</v>
      </c>
      <c r="AG176" s="14">
        <v>0.55555549999999998</v>
      </c>
      <c r="AH176" s="14">
        <v>0.48484850000000002</v>
      </c>
      <c r="AI176" s="14">
        <v>0.53333330000000001</v>
      </c>
      <c r="AJ176" s="14">
        <v>0.46296290000000001</v>
      </c>
      <c r="AK176" s="14">
        <v>0.3939394</v>
      </c>
      <c r="AL176" s="14">
        <v>0.4</v>
      </c>
      <c r="AM176" s="14">
        <v>0.45238089999999997</v>
      </c>
      <c r="AN176" s="14">
        <v>0.58333330000000005</v>
      </c>
    </row>
    <row r="177" spans="1:40" s="1" customFormat="1" ht="30">
      <c r="A177" s="1" t="s">
        <v>157</v>
      </c>
      <c r="C177" s="1" t="s">
        <v>188</v>
      </c>
      <c r="G177" s="1" t="s">
        <v>189</v>
      </c>
      <c r="H177" s="13" t="s">
        <v>190</v>
      </c>
      <c r="I177" s="14">
        <v>0.53623189999999998</v>
      </c>
      <c r="J177" s="14">
        <v>0.46969689999999997</v>
      </c>
      <c r="K177" s="14">
        <v>0.51851849999999999</v>
      </c>
      <c r="L177" s="14">
        <v>0.5</v>
      </c>
      <c r="M177" s="14">
        <v>0.3333333</v>
      </c>
      <c r="N177" s="14">
        <v>0.5</v>
      </c>
      <c r="O177" s="14">
        <v>0.5104166</v>
      </c>
      <c r="P177" s="14">
        <v>0.50980389999999998</v>
      </c>
      <c r="Q177" s="14">
        <v>0.5416666</v>
      </c>
      <c r="R177" s="14">
        <v>0.44444440000000002</v>
      </c>
      <c r="S177" s="14">
        <v>0.52</v>
      </c>
      <c r="T177" s="14">
        <v>0.51111110000000004</v>
      </c>
      <c r="U177" s="14">
        <v>0.38095240000000002</v>
      </c>
      <c r="V177" s="14">
        <v>0.5</v>
      </c>
      <c r="W177" s="14">
        <v>0.40196080000000001</v>
      </c>
      <c r="X177" s="14">
        <v>0.58333330000000005</v>
      </c>
      <c r="Y177" s="14">
        <v>0.38095240000000002</v>
      </c>
      <c r="Z177" s="14">
        <v>0.4166667</v>
      </c>
      <c r="AA177" s="14">
        <v>0.55000000000000004</v>
      </c>
      <c r="AB177" s="14">
        <v>0.61904760000000003</v>
      </c>
      <c r="AC177" s="14">
        <v>0.49549549999999998</v>
      </c>
      <c r="AD177" s="14">
        <v>0.4509804</v>
      </c>
      <c r="AE177" s="14">
        <v>0.35555550000000002</v>
      </c>
      <c r="AF177" s="14">
        <v>0.5416666</v>
      </c>
      <c r="AG177" s="14">
        <v>0.55555549999999998</v>
      </c>
      <c r="AH177" s="14">
        <v>0.50793650000000001</v>
      </c>
      <c r="AI177" s="14">
        <v>0.57777769999999995</v>
      </c>
      <c r="AJ177" s="14">
        <v>0.44444440000000002</v>
      </c>
      <c r="AK177" s="14">
        <v>0.42424240000000002</v>
      </c>
      <c r="AL177" s="14">
        <v>0.4</v>
      </c>
      <c r="AM177" s="14">
        <v>0.47619040000000001</v>
      </c>
      <c r="AN177" s="14">
        <v>0.58333330000000005</v>
      </c>
    </row>
    <row r="178" spans="1:40" s="1" customFormat="1" ht="30">
      <c r="A178" s="1" t="s">
        <v>157</v>
      </c>
      <c r="C178" s="1" t="s">
        <v>191</v>
      </c>
      <c r="G178" s="1" t="s">
        <v>192</v>
      </c>
      <c r="H178" s="13" t="s">
        <v>193</v>
      </c>
      <c r="I178" s="14">
        <v>0.56521739999999998</v>
      </c>
      <c r="J178" s="14">
        <v>0.51515149999999998</v>
      </c>
      <c r="K178" s="14">
        <v>0.51851849999999999</v>
      </c>
      <c r="L178" s="14">
        <v>0.5416666</v>
      </c>
      <c r="M178" s="14">
        <v>0.48148150000000001</v>
      </c>
      <c r="N178" s="14">
        <v>0.5</v>
      </c>
      <c r="O178" s="14">
        <v>0.491228</v>
      </c>
      <c r="P178" s="14">
        <v>0.47058820000000001</v>
      </c>
      <c r="Q178" s="14">
        <v>0.57777769999999995</v>
      </c>
      <c r="R178" s="14">
        <v>0.44444440000000002</v>
      </c>
      <c r="S178" s="14">
        <v>0.53333330000000001</v>
      </c>
      <c r="T178" s="14">
        <v>0.5416666</v>
      </c>
      <c r="U178" s="14">
        <v>0.3333333</v>
      </c>
      <c r="V178" s="14">
        <v>0.52777770000000002</v>
      </c>
      <c r="W178" s="14">
        <v>0.41904760000000002</v>
      </c>
      <c r="X178" s="14">
        <v>0.58333330000000005</v>
      </c>
      <c r="Y178" s="14">
        <v>0.38095240000000002</v>
      </c>
      <c r="Z178" s="14">
        <v>0.4583333</v>
      </c>
      <c r="AA178" s="14">
        <v>0.53333330000000001</v>
      </c>
      <c r="AB178" s="14">
        <v>0.64285709999999996</v>
      </c>
      <c r="AC178" s="14">
        <v>0.46296290000000001</v>
      </c>
      <c r="AD178" s="14">
        <v>0.47058820000000001</v>
      </c>
      <c r="AE178" s="14">
        <v>0.4</v>
      </c>
      <c r="AF178" s="14">
        <v>0.4791666</v>
      </c>
      <c r="AG178" s="14">
        <v>0.625</v>
      </c>
      <c r="AH178" s="14">
        <v>0.53030299999999997</v>
      </c>
      <c r="AI178" s="14">
        <v>0.57142850000000001</v>
      </c>
      <c r="AJ178" s="14">
        <v>0.46296290000000001</v>
      </c>
      <c r="AK178" s="14">
        <v>0.3939394</v>
      </c>
      <c r="AL178" s="14">
        <v>0.47619040000000001</v>
      </c>
      <c r="AM178" s="14">
        <v>0.48717949999999999</v>
      </c>
      <c r="AN178" s="14">
        <v>0.61111110000000002</v>
      </c>
    </row>
    <row r="179" spans="1:40" s="1" customFormat="1" ht="45">
      <c r="A179" s="1" t="s">
        <v>157</v>
      </c>
      <c r="B179" s="1" t="s">
        <v>194</v>
      </c>
      <c r="G179" s="1" t="s">
        <v>195</v>
      </c>
      <c r="H179" s="13" t="s">
        <v>2101</v>
      </c>
      <c r="I179" s="14">
        <v>0.62318839999999998</v>
      </c>
      <c r="J179" s="14">
        <v>0.61702129999999999</v>
      </c>
      <c r="K179" s="14">
        <v>0.57142850000000001</v>
      </c>
      <c r="L179" s="14">
        <v>0.5416666</v>
      </c>
      <c r="M179" s="14">
        <v>0.64444440000000003</v>
      </c>
      <c r="N179" s="14">
        <v>0.6</v>
      </c>
      <c r="O179" s="14">
        <v>0.56216219999999995</v>
      </c>
      <c r="P179" s="14">
        <v>0.6</v>
      </c>
      <c r="Q179" s="14">
        <v>0.61111110000000002</v>
      </c>
      <c r="R179" s="14">
        <v>0.6666666</v>
      </c>
      <c r="S179" s="14">
        <v>0.59770109999999999</v>
      </c>
      <c r="T179" s="14">
        <v>0.6</v>
      </c>
      <c r="U179" s="14">
        <v>0.57142850000000001</v>
      </c>
      <c r="V179" s="14">
        <v>0.73015870000000005</v>
      </c>
      <c r="W179" s="14">
        <v>0.54255319999999996</v>
      </c>
      <c r="X179" s="14">
        <v>0.53333330000000001</v>
      </c>
      <c r="Y179" s="14">
        <v>0.61538459999999995</v>
      </c>
      <c r="Z179" s="14">
        <v>0.6666666</v>
      </c>
      <c r="AA179" s="14">
        <v>0.58695649999999999</v>
      </c>
      <c r="AB179" s="14">
        <v>0.48888890000000002</v>
      </c>
      <c r="AC179" s="14">
        <v>0.55072460000000001</v>
      </c>
      <c r="AD179" s="14">
        <v>0.63440859999999999</v>
      </c>
      <c r="AE179" s="14">
        <v>0.51111110000000004</v>
      </c>
      <c r="AF179" s="14">
        <v>0.56944439999999996</v>
      </c>
      <c r="AG179" s="14">
        <v>0.56140350000000006</v>
      </c>
      <c r="AH179" s="14">
        <v>0.55999989999999999</v>
      </c>
      <c r="AI179" s="14">
        <v>0.6086956</v>
      </c>
      <c r="AJ179" s="14">
        <v>0.58333330000000005</v>
      </c>
      <c r="AK179" s="14">
        <v>0.70833330000000005</v>
      </c>
      <c r="AL179" s="14">
        <v>0.5625</v>
      </c>
      <c r="AM179" s="14">
        <v>0.61904760000000003</v>
      </c>
      <c r="AN179" s="14">
        <v>0.71428570000000002</v>
      </c>
    </row>
    <row r="180" spans="1:40" s="1" customFormat="1" ht="45">
      <c r="A180" s="1" t="s">
        <v>157</v>
      </c>
      <c r="D180" s="1" t="s">
        <v>196</v>
      </c>
      <c r="G180" s="1" t="s">
        <v>197</v>
      </c>
      <c r="H180" s="13" t="s">
        <v>2103</v>
      </c>
      <c r="I180" s="14">
        <v>0.56666660000000002</v>
      </c>
      <c r="J180" s="14">
        <v>0.57142850000000001</v>
      </c>
      <c r="K180" s="14">
        <v>0.6666666</v>
      </c>
      <c r="L180" s="14">
        <v>0.6666666</v>
      </c>
      <c r="M180" s="14">
        <v>0.4166666</v>
      </c>
      <c r="N180" s="14">
        <v>0.61111110000000002</v>
      </c>
      <c r="O180" s="14">
        <v>0.60294119999999995</v>
      </c>
      <c r="P180" s="14">
        <v>0.5</v>
      </c>
      <c r="Q180" s="14">
        <v>0.8</v>
      </c>
      <c r="R180" s="14">
        <v>0.55555549999999998</v>
      </c>
      <c r="S180" s="14">
        <v>0.6666666</v>
      </c>
      <c r="T180" s="14">
        <v>0.5789474</v>
      </c>
      <c r="U180" s="14">
        <v>0.5416666</v>
      </c>
      <c r="V180" s="14">
        <v>0.62499990000000005</v>
      </c>
      <c r="W180" s="14">
        <v>0.57333330000000005</v>
      </c>
      <c r="X180" s="14">
        <v>0.48717949999999999</v>
      </c>
      <c r="Y180" s="14">
        <v>0.72222220000000004</v>
      </c>
      <c r="Z180" s="14">
        <v>0.55555549999999998</v>
      </c>
      <c r="AA180" s="14">
        <v>0.625</v>
      </c>
      <c r="AB180" s="14">
        <v>0.6</v>
      </c>
      <c r="AC180" s="14">
        <v>0.5</v>
      </c>
      <c r="AD180" s="14">
        <v>0.58333330000000005</v>
      </c>
      <c r="AE180" s="14">
        <v>0.53333330000000001</v>
      </c>
      <c r="AF180" s="14">
        <v>0.56410249999999995</v>
      </c>
      <c r="AG180" s="14">
        <v>0.57142850000000001</v>
      </c>
      <c r="AH180" s="14">
        <v>0.52941170000000004</v>
      </c>
      <c r="AI180" s="14">
        <v>0.59523809999999999</v>
      </c>
      <c r="AJ180" s="14">
        <v>0.6666666</v>
      </c>
      <c r="AK180" s="14">
        <v>0.3333333</v>
      </c>
      <c r="AL180" s="14">
        <v>0.60606059999999995</v>
      </c>
      <c r="AM180" s="14">
        <v>0.4166666</v>
      </c>
      <c r="AN180" s="14">
        <v>0.62499990000000005</v>
      </c>
    </row>
    <row r="181" spans="1:40" s="1" customFormat="1" ht="45">
      <c r="A181" s="1" t="s">
        <v>157</v>
      </c>
      <c r="B181" s="1" t="s">
        <v>198</v>
      </c>
      <c r="G181" s="1" t="s">
        <v>199</v>
      </c>
      <c r="H181" s="9" t="s">
        <v>2104</v>
      </c>
      <c r="I181" s="14">
        <v>0.72222220000000004</v>
      </c>
      <c r="J181" s="14">
        <v>0.65789470000000005</v>
      </c>
      <c r="K181" s="14">
        <v>0.47619050000000002</v>
      </c>
      <c r="L181" s="14">
        <v>0.72222220000000004</v>
      </c>
      <c r="M181" s="14">
        <v>0.61111110000000002</v>
      </c>
      <c r="N181" s="14">
        <v>0.54761899999999997</v>
      </c>
      <c r="O181" s="14">
        <v>0.69607839999999999</v>
      </c>
      <c r="P181" s="14">
        <v>0.66666669999999995</v>
      </c>
      <c r="Q181" s="14">
        <v>0.61111110000000002</v>
      </c>
      <c r="R181" s="14">
        <v>0.44444440000000002</v>
      </c>
      <c r="S181" s="14">
        <v>0.65333339999999995</v>
      </c>
      <c r="T181" s="14">
        <v>0.7</v>
      </c>
      <c r="U181" s="14">
        <v>0.72222220000000004</v>
      </c>
      <c r="V181" s="14">
        <v>0.66666669999999995</v>
      </c>
      <c r="W181" s="14">
        <v>0.5520834</v>
      </c>
      <c r="X181" s="14">
        <v>0.66666669999999995</v>
      </c>
      <c r="Y181" s="14">
        <v>0.62222219999999995</v>
      </c>
      <c r="Z181" s="14">
        <v>0.48484850000000002</v>
      </c>
      <c r="AA181" s="14">
        <v>0.6476191</v>
      </c>
      <c r="AB181" s="14">
        <v>0.54545460000000001</v>
      </c>
      <c r="AC181" s="14">
        <v>0.57843140000000004</v>
      </c>
      <c r="AD181" s="14">
        <v>0.75757580000000002</v>
      </c>
      <c r="AE181" s="14">
        <v>0.57142859999999995</v>
      </c>
      <c r="AF181" s="14">
        <v>0.68181820000000004</v>
      </c>
      <c r="AG181" s="14">
        <v>0.66666669999999995</v>
      </c>
      <c r="AH181" s="14">
        <v>0.66666669999999995</v>
      </c>
      <c r="AI181" s="14">
        <v>0.66666669999999995</v>
      </c>
      <c r="AJ181" s="14">
        <v>0.60416669999999995</v>
      </c>
      <c r="AK181" s="14">
        <v>0.4</v>
      </c>
      <c r="AL181" s="14">
        <v>0.56000000000000005</v>
      </c>
      <c r="AM181" s="14">
        <v>0.7083334</v>
      </c>
      <c r="AN181" s="14">
        <v>0.81818179999999996</v>
      </c>
    </row>
    <row r="182" spans="1:40" s="1" customFormat="1" ht="45">
      <c r="A182" s="1" t="s">
        <v>157</v>
      </c>
      <c r="B182" s="1" t="s">
        <v>200</v>
      </c>
      <c r="G182" s="1" t="s">
        <v>201</v>
      </c>
      <c r="H182" s="9" t="s">
        <v>2105</v>
      </c>
      <c r="I182" s="14">
        <v>0.7179487</v>
      </c>
      <c r="J182" s="14">
        <v>0.7820513</v>
      </c>
      <c r="K182" s="14">
        <v>0.44444440000000002</v>
      </c>
      <c r="L182" s="14">
        <v>0.8333334</v>
      </c>
      <c r="M182" s="14">
        <v>0.5833334</v>
      </c>
      <c r="N182" s="14">
        <v>0.66666669999999995</v>
      </c>
      <c r="O182" s="14">
        <v>0.76470590000000005</v>
      </c>
      <c r="P182" s="14">
        <v>0.64285709999999996</v>
      </c>
      <c r="Q182" s="14">
        <v>0.73333329999999997</v>
      </c>
      <c r="R182" s="14">
        <v>0.5</v>
      </c>
      <c r="S182" s="14">
        <v>0.65079370000000003</v>
      </c>
      <c r="T182" s="14">
        <v>0.87179490000000004</v>
      </c>
      <c r="U182" s="14">
        <v>0.66666669999999995</v>
      </c>
      <c r="V182" s="14">
        <v>0.70588240000000002</v>
      </c>
      <c r="W182" s="14">
        <v>0.61702129999999999</v>
      </c>
      <c r="X182" s="14">
        <v>0.62745099999999998</v>
      </c>
      <c r="Y182" s="14">
        <v>0.7017544</v>
      </c>
      <c r="Z182" s="14">
        <v>0.625</v>
      </c>
      <c r="AA182" s="14">
        <v>0.6984127</v>
      </c>
      <c r="AB182" s="14">
        <v>0.625</v>
      </c>
      <c r="AC182" s="14">
        <v>0.67857149999999999</v>
      </c>
      <c r="AD182" s="14">
        <v>0.76470590000000005</v>
      </c>
      <c r="AE182" s="14">
        <v>0.66666669999999995</v>
      </c>
      <c r="AF182" s="14">
        <v>0.75925929999999997</v>
      </c>
      <c r="AG182" s="14">
        <v>0.76666670000000003</v>
      </c>
      <c r="AH182" s="14">
        <v>0.79310349999999996</v>
      </c>
      <c r="AI182" s="14">
        <v>0.73684210000000006</v>
      </c>
      <c r="AJ182" s="14">
        <v>0.62222219999999995</v>
      </c>
      <c r="AK182" s="14">
        <v>0.55555560000000004</v>
      </c>
      <c r="AL182" s="14">
        <v>0.6349207</v>
      </c>
      <c r="AM182" s="14">
        <v>0.8333334</v>
      </c>
      <c r="AN182" s="14">
        <v>0.81818179999999996</v>
      </c>
    </row>
    <row r="183" spans="1:40" s="1" customFormat="1" ht="45">
      <c r="A183" s="1" t="s">
        <v>157</v>
      </c>
      <c r="B183" s="1" t="s">
        <v>202</v>
      </c>
      <c r="G183" s="1" t="s">
        <v>203</v>
      </c>
      <c r="H183" s="9" t="s">
        <v>2106</v>
      </c>
      <c r="I183" s="14">
        <v>0.65555549999999996</v>
      </c>
      <c r="J183" s="14">
        <v>0.69135800000000003</v>
      </c>
      <c r="K183" s="14">
        <v>0.66666669999999995</v>
      </c>
      <c r="L183" s="14">
        <v>0.66666669999999995</v>
      </c>
      <c r="M183" s="14">
        <v>0.44444440000000002</v>
      </c>
      <c r="N183" s="14">
        <v>0.55555560000000004</v>
      </c>
      <c r="O183" s="14">
        <v>0.59821429999999998</v>
      </c>
      <c r="P183" s="14">
        <v>0.38888889999999998</v>
      </c>
      <c r="Q183" s="14">
        <v>0.55555560000000004</v>
      </c>
      <c r="R183" s="14">
        <v>0.66666669999999995</v>
      </c>
      <c r="S183" s="14">
        <v>0.43589739999999999</v>
      </c>
      <c r="T183" s="14">
        <v>0.75</v>
      </c>
      <c r="U183" s="14">
        <v>0.1666667</v>
      </c>
      <c r="V183" s="14">
        <v>0.48484850000000002</v>
      </c>
      <c r="W183" s="14">
        <v>0.4583333</v>
      </c>
      <c r="X183" s="14">
        <v>0.56862749999999995</v>
      </c>
      <c r="Y183" s="14">
        <v>0.74358979999999997</v>
      </c>
      <c r="Z183" s="14">
        <v>0.55555560000000004</v>
      </c>
      <c r="AA183" s="14">
        <v>0.60317460000000001</v>
      </c>
      <c r="AB183" s="14">
        <v>0.61904760000000003</v>
      </c>
      <c r="AC183" s="14">
        <v>0.49382720000000002</v>
      </c>
      <c r="AD183" s="14">
        <v>0.56140350000000006</v>
      </c>
      <c r="AE183" s="14">
        <v>0.68627450000000001</v>
      </c>
      <c r="AF183" s="14">
        <v>0.7179487</v>
      </c>
      <c r="AG183" s="14">
        <v>0.7083334</v>
      </c>
      <c r="AH183" s="14">
        <v>0.54022990000000004</v>
      </c>
      <c r="AI183" s="14">
        <v>0.57142859999999995</v>
      </c>
      <c r="AJ183" s="14" t="s">
        <v>146</v>
      </c>
      <c r="AK183" s="14">
        <v>0.44444440000000002</v>
      </c>
      <c r="AL183" s="14">
        <v>0.49206349999999999</v>
      </c>
      <c r="AM183" s="14">
        <v>0.8333334</v>
      </c>
      <c r="AN183" s="14">
        <v>0.76666670000000003</v>
      </c>
    </row>
    <row r="184" spans="1:40" s="1" customFormat="1" ht="60">
      <c r="A184" s="1" t="s">
        <v>157</v>
      </c>
      <c r="C184" s="13"/>
      <c r="D184" s="1" t="s">
        <v>204</v>
      </c>
      <c r="G184" s="1" t="s">
        <v>205</v>
      </c>
      <c r="H184" s="13" t="s">
        <v>206</v>
      </c>
      <c r="I184" s="14">
        <v>0.66666669999999995</v>
      </c>
      <c r="J184" s="14">
        <v>0.61904760000000003</v>
      </c>
      <c r="K184" s="14">
        <v>0.46666669999999999</v>
      </c>
      <c r="L184" s="14">
        <v>0.54166669999999995</v>
      </c>
      <c r="M184" s="14">
        <v>0.22222220000000001</v>
      </c>
      <c r="N184" s="14">
        <v>0.69696970000000003</v>
      </c>
      <c r="O184" s="14">
        <v>0.59139790000000003</v>
      </c>
      <c r="P184" s="14">
        <v>0.5</v>
      </c>
      <c r="Q184" s="14">
        <v>0.3333333</v>
      </c>
      <c r="R184" s="14">
        <v>0.5</v>
      </c>
      <c r="S184" s="14">
        <v>0.5833334</v>
      </c>
      <c r="T184" s="14">
        <v>0.50980400000000003</v>
      </c>
      <c r="U184" s="14">
        <v>0.4583333</v>
      </c>
      <c r="V184" s="14">
        <v>0.66666669999999995</v>
      </c>
      <c r="W184" s="14">
        <v>0.40579710000000002</v>
      </c>
      <c r="X184" s="14">
        <v>0.61538459999999995</v>
      </c>
      <c r="Y184" s="14">
        <v>0.55555560000000004</v>
      </c>
      <c r="Z184" s="14">
        <v>0.5</v>
      </c>
      <c r="AA184" s="14">
        <v>0.55555560000000004</v>
      </c>
      <c r="AB184" s="14">
        <v>0.73333329999999997</v>
      </c>
      <c r="AC184" s="14">
        <v>0.40476190000000001</v>
      </c>
      <c r="AD184" s="14">
        <v>0.70833330000000005</v>
      </c>
      <c r="AE184" s="14">
        <v>0.25</v>
      </c>
      <c r="AF184" s="14">
        <v>0.61538459999999995</v>
      </c>
      <c r="AG184" s="14">
        <v>0.52380959999999999</v>
      </c>
      <c r="AH184" s="14">
        <v>0.2708333</v>
      </c>
      <c r="AI184" s="14">
        <v>0.63888889999999998</v>
      </c>
      <c r="AJ184" s="14">
        <v>0.36111110000000002</v>
      </c>
      <c r="AK184" s="14">
        <v>0.55555560000000004</v>
      </c>
      <c r="AL184" s="14">
        <v>0.63333329999999999</v>
      </c>
      <c r="AM184" s="14">
        <v>0.22222220000000001</v>
      </c>
      <c r="AN184" s="14">
        <v>0.5833334</v>
      </c>
    </row>
    <row r="185" spans="1:40" s="1" customFormat="1" ht="60">
      <c r="A185" s="1" t="s">
        <v>157</v>
      </c>
      <c r="C185" s="13"/>
      <c r="D185" s="1" t="s">
        <v>207</v>
      </c>
      <c r="G185" s="1" t="s">
        <v>208</v>
      </c>
      <c r="H185" s="13" t="s">
        <v>209</v>
      </c>
      <c r="I185" s="14">
        <v>0.53333339999999996</v>
      </c>
      <c r="J185" s="14">
        <v>0.74242419999999998</v>
      </c>
      <c r="K185" s="14">
        <v>0.53333339999999996</v>
      </c>
      <c r="L185" s="14">
        <v>0.4583333</v>
      </c>
      <c r="M185" s="14">
        <v>0.3333333</v>
      </c>
      <c r="N185" s="14">
        <v>0.76666670000000003</v>
      </c>
      <c r="O185" s="14">
        <v>0.66120219999999996</v>
      </c>
      <c r="P185" s="14">
        <v>0.4583333</v>
      </c>
      <c r="Q185" s="14">
        <v>0.4166667</v>
      </c>
      <c r="R185" s="14">
        <v>0.53333339999999996</v>
      </c>
      <c r="S185" s="14">
        <v>0.75</v>
      </c>
      <c r="T185" s="14">
        <v>0.59259260000000002</v>
      </c>
      <c r="U185" s="14">
        <v>0.625</v>
      </c>
      <c r="V185" s="14">
        <v>0.625</v>
      </c>
      <c r="W185" s="14">
        <v>0.50724639999999999</v>
      </c>
      <c r="X185" s="14">
        <v>0.53846159999999998</v>
      </c>
      <c r="Y185" s="14">
        <v>0.5</v>
      </c>
      <c r="Z185" s="14">
        <v>0.5</v>
      </c>
      <c r="AA185" s="14">
        <v>0.66666669999999995</v>
      </c>
      <c r="AB185" s="14">
        <v>0.75</v>
      </c>
      <c r="AC185" s="14">
        <v>0.5</v>
      </c>
      <c r="AD185" s="14">
        <v>0.625</v>
      </c>
      <c r="AE185" s="14">
        <v>0.4166667</v>
      </c>
      <c r="AF185" s="14">
        <v>0.66666669999999995</v>
      </c>
      <c r="AG185" s="14">
        <v>0.66666669999999995</v>
      </c>
      <c r="AH185" s="14">
        <v>0.2888889</v>
      </c>
      <c r="AI185" s="14">
        <v>0.66666669999999995</v>
      </c>
      <c r="AJ185" s="14">
        <v>0.55555560000000004</v>
      </c>
      <c r="AK185" s="14">
        <v>0.55555560000000004</v>
      </c>
      <c r="AL185" s="14">
        <v>0.59259260000000002</v>
      </c>
      <c r="AM185" s="14">
        <v>0.44444440000000002</v>
      </c>
      <c r="AN185" s="14">
        <v>0.5833334</v>
      </c>
    </row>
    <row r="186" spans="1:40" s="1" customFormat="1" ht="45">
      <c r="A186" s="1" t="s">
        <v>157</v>
      </c>
      <c r="C186" s="13" t="s">
        <v>215</v>
      </c>
      <c r="G186" s="13" t="s">
        <v>216</v>
      </c>
      <c r="H186" s="13" t="s">
        <v>2107</v>
      </c>
      <c r="I186" s="14">
        <v>0.62121210000000004</v>
      </c>
      <c r="J186" s="14">
        <v>0.65079370000000003</v>
      </c>
      <c r="K186" s="14">
        <v>0.59259260000000002</v>
      </c>
      <c r="L186" s="14">
        <v>0.4583333</v>
      </c>
      <c r="M186" s="14">
        <v>0.4561404</v>
      </c>
      <c r="N186" s="14">
        <v>0.53333339999999996</v>
      </c>
      <c r="O186" s="14">
        <v>0.59027779999999996</v>
      </c>
      <c r="P186" s="14">
        <v>0.54901960000000005</v>
      </c>
      <c r="Q186" s="14">
        <v>0.71428570000000002</v>
      </c>
      <c r="R186" s="14">
        <v>0.66666669999999995</v>
      </c>
      <c r="S186" s="14">
        <v>0.66666669999999995</v>
      </c>
      <c r="T186" s="14">
        <v>0.6875</v>
      </c>
      <c r="U186" s="14">
        <v>0.3333333</v>
      </c>
      <c r="V186" s="14">
        <v>0.55555560000000004</v>
      </c>
      <c r="W186" s="14">
        <v>0.46666669999999999</v>
      </c>
      <c r="X186" s="14">
        <v>0.59259260000000002</v>
      </c>
      <c r="Y186" s="14">
        <v>0.80952380000000002</v>
      </c>
      <c r="Z186" s="14">
        <v>0.5</v>
      </c>
      <c r="AA186" s="14">
        <v>0.66666669999999995</v>
      </c>
      <c r="AB186" s="14">
        <v>0.69047619999999998</v>
      </c>
      <c r="AC186" s="14">
        <v>0.50980400000000003</v>
      </c>
      <c r="AD186" s="14">
        <v>0.66666669999999995</v>
      </c>
      <c r="AE186" s="14">
        <v>0.51111110000000004</v>
      </c>
      <c r="AF186" s="14">
        <v>0.6875</v>
      </c>
      <c r="AG186" s="14">
        <v>0.75</v>
      </c>
      <c r="AH186" s="14">
        <v>0.53968260000000001</v>
      </c>
      <c r="AI186" s="14">
        <v>0.64285709999999996</v>
      </c>
      <c r="AJ186" s="14">
        <v>0.61111110000000002</v>
      </c>
      <c r="AK186" s="14">
        <v>0.54545460000000001</v>
      </c>
      <c r="AL186" s="14">
        <v>0.38095240000000002</v>
      </c>
      <c r="AM186" s="14">
        <v>0.53846159999999998</v>
      </c>
      <c r="AN186" s="14">
        <v>0.78787879999999999</v>
      </c>
    </row>
    <row r="187" spans="1:40" s="1" customFormat="1" ht="42.6" customHeight="1">
      <c r="A187" s="1" t="s">
        <v>157</v>
      </c>
      <c r="B187" s="9" t="s">
        <v>612</v>
      </c>
      <c r="C187" s="9"/>
      <c r="D187" s="9"/>
      <c r="E187" s="9"/>
      <c r="F187" s="9"/>
      <c r="G187" s="9" t="s">
        <v>613</v>
      </c>
      <c r="H187" s="9" t="s">
        <v>2111</v>
      </c>
      <c r="I187" s="14">
        <v>0.59166660000000004</v>
      </c>
      <c r="J187" s="14">
        <v>0.52500000000000002</v>
      </c>
      <c r="K187" s="14">
        <v>0.38095240000000002</v>
      </c>
      <c r="L187" s="14">
        <v>0.61111099999999996</v>
      </c>
      <c r="M187" s="14">
        <v>0.4166666</v>
      </c>
      <c r="N187" s="14">
        <v>0.58333330000000005</v>
      </c>
      <c r="O187" s="14">
        <v>0.49537039999999999</v>
      </c>
      <c r="P187" s="14">
        <v>0.43137249999999999</v>
      </c>
      <c r="Q187" s="14">
        <v>0.5</v>
      </c>
      <c r="R187" s="14">
        <v>0.3333333</v>
      </c>
      <c r="S187" s="14">
        <v>0.51282050000000001</v>
      </c>
      <c r="T187" s="14">
        <v>0.46969689999999997</v>
      </c>
      <c r="U187" s="14">
        <v>0.44444440000000002</v>
      </c>
      <c r="V187" s="14">
        <v>0.5625</v>
      </c>
      <c r="W187" s="14">
        <v>0.3958333</v>
      </c>
      <c r="X187" s="14">
        <v>0.48333330000000002</v>
      </c>
      <c r="Y187" s="14">
        <v>0.47058820000000001</v>
      </c>
      <c r="Z187" s="14">
        <v>0.3939394</v>
      </c>
      <c r="AA187" s="14">
        <v>0.52380950000000004</v>
      </c>
      <c r="AB187" s="14">
        <v>0.30303029999999997</v>
      </c>
      <c r="AC187" s="14">
        <v>0.37254900000000002</v>
      </c>
      <c r="AD187" s="14">
        <v>0.42028979999999999</v>
      </c>
      <c r="AE187" s="14">
        <v>0.46376810000000002</v>
      </c>
      <c r="AF187" s="14">
        <v>0.38888889999999998</v>
      </c>
      <c r="AG187" s="14">
        <v>0.4791666</v>
      </c>
      <c r="AH187" s="14">
        <v>0.50877190000000005</v>
      </c>
      <c r="AI187" s="14">
        <v>0.55072460000000001</v>
      </c>
      <c r="AJ187" s="14">
        <v>0.40740739999999998</v>
      </c>
      <c r="AK187" s="14">
        <v>0.2</v>
      </c>
      <c r="AL187" s="14">
        <v>0.48</v>
      </c>
      <c r="AM187" s="14">
        <v>0.4583333</v>
      </c>
      <c r="AN187" s="14">
        <v>0.58333330000000005</v>
      </c>
    </row>
    <row r="188" spans="1:40" s="1" customFormat="1" ht="45">
      <c r="A188" s="1" t="s">
        <v>157</v>
      </c>
      <c r="B188" s="9" t="s">
        <v>614</v>
      </c>
      <c r="C188" s="9"/>
      <c r="D188" s="9"/>
      <c r="E188" s="9"/>
      <c r="F188" s="9"/>
      <c r="G188" s="9" t="s">
        <v>615</v>
      </c>
      <c r="H188" s="9" t="s">
        <v>2112</v>
      </c>
      <c r="I188" s="14">
        <v>0.55172410000000005</v>
      </c>
      <c r="J188" s="14">
        <v>0.57471260000000002</v>
      </c>
      <c r="K188" s="14">
        <v>0.61111110000000002</v>
      </c>
      <c r="L188" s="14">
        <v>0.6</v>
      </c>
      <c r="M188" s="14">
        <v>0.52777770000000002</v>
      </c>
      <c r="N188" s="14">
        <v>0.5</v>
      </c>
      <c r="O188" s="14">
        <v>0.51648349999999998</v>
      </c>
      <c r="P188" s="14">
        <v>0.45238089999999997</v>
      </c>
      <c r="Q188" s="14">
        <v>0.46666659999999999</v>
      </c>
      <c r="R188" s="14">
        <v>0.55555549999999998</v>
      </c>
      <c r="S188" s="14">
        <v>0.46031739999999999</v>
      </c>
      <c r="T188" s="14">
        <v>0.64444440000000003</v>
      </c>
      <c r="U188" s="14">
        <v>0.3333333</v>
      </c>
      <c r="V188" s="14">
        <v>0.54901960000000005</v>
      </c>
      <c r="W188" s="14">
        <v>0.4166667</v>
      </c>
      <c r="X188" s="14">
        <v>0.37037039999999999</v>
      </c>
      <c r="Y188" s="14">
        <v>0.38095240000000002</v>
      </c>
      <c r="Z188" s="14">
        <v>0.44444440000000002</v>
      </c>
      <c r="AA188" s="14">
        <v>0.42028979999999999</v>
      </c>
      <c r="AB188" s="14">
        <v>0.4166666</v>
      </c>
      <c r="AC188" s="14">
        <v>0.46428570000000002</v>
      </c>
      <c r="AD188" s="14">
        <v>0.4736842</v>
      </c>
      <c r="AE188" s="14">
        <v>0.52777770000000002</v>
      </c>
      <c r="AF188" s="14">
        <v>0.4210526</v>
      </c>
      <c r="AG188" s="14">
        <v>0.41025640000000002</v>
      </c>
      <c r="AH188" s="14">
        <v>0.52222219999999997</v>
      </c>
      <c r="AI188" s="14">
        <v>0.56140350000000006</v>
      </c>
      <c r="AJ188" s="14">
        <v>0.4166666</v>
      </c>
      <c r="AK188" s="14">
        <v>0.1111111</v>
      </c>
      <c r="AL188" s="14">
        <v>0.46031739999999999</v>
      </c>
      <c r="AM188" s="14">
        <v>0.61904760000000003</v>
      </c>
      <c r="AN188" s="14">
        <v>0.60606059999999995</v>
      </c>
    </row>
    <row r="189" spans="1:40" s="1" customFormat="1" ht="45">
      <c r="A189" s="1" t="s">
        <v>157</v>
      </c>
      <c r="B189" s="9" t="s">
        <v>616</v>
      </c>
      <c r="C189" s="9"/>
      <c r="D189" s="9"/>
      <c r="E189" s="9"/>
      <c r="F189" s="9"/>
      <c r="G189" s="9" t="s">
        <v>617</v>
      </c>
      <c r="H189" s="9" t="s">
        <v>2113</v>
      </c>
      <c r="I189" s="14">
        <v>0.56565650000000001</v>
      </c>
      <c r="J189" s="14">
        <v>0.54320990000000002</v>
      </c>
      <c r="K189" s="14">
        <v>0.3333333</v>
      </c>
      <c r="L189" s="14">
        <v>0.5</v>
      </c>
      <c r="M189" s="14">
        <v>0.38888889999999998</v>
      </c>
      <c r="N189" s="14">
        <v>0.43589739999999999</v>
      </c>
      <c r="O189" s="14">
        <v>0.48888890000000002</v>
      </c>
      <c r="P189" s="14">
        <v>0.27777780000000002</v>
      </c>
      <c r="Q189" s="14">
        <v>0.55555549999999998</v>
      </c>
      <c r="R189" s="14">
        <v>0.55555549999999998</v>
      </c>
      <c r="S189" s="14">
        <v>0.3846154</v>
      </c>
      <c r="T189" s="14">
        <v>0.61111110000000002</v>
      </c>
      <c r="U189" s="14">
        <v>0.1666667</v>
      </c>
      <c r="V189" s="14">
        <v>0.51515149999999998</v>
      </c>
      <c r="W189" s="14">
        <v>0.37387389999999998</v>
      </c>
      <c r="X189" s="14">
        <v>0.39215680000000003</v>
      </c>
      <c r="Y189" s="14">
        <v>0.56410249999999995</v>
      </c>
      <c r="Z189" s="14">
        <v>0.5</v>
      </c>
      <c r="AA189" s="14">
        <v>0.44927529999999999</v>
      </c>
      <c r="AB189" s="14">
        <v>0.47619040000000001</v>
      </c>
      <c r="AC189" s="14">
        <v>0.42857139999999999</v>
      </c>
      <c r="AD189" s="14">
        <v>0.2631579</v>
      </c>
      <c r="AE189" s="14">
        <v>0.53703699999999999</v>
      </c>
      <c r="AF189" s="14">
        <v>0.55555549999999998</v>
      </c>
      <c r="AG189" s="14">
        <v>0.48148150000000001</v>
      </c>
      <c r="AH189" s="14">
        <v>0.42857139999999999</v>
      </c>
      <c r="AI189" s="14">
        <v>0.35714279999999998</v>
      </c>
      <c r="AJ189" s="14">
        <v>0.46666659999999999</v>
      </c>
      <c r="AK189" s="14">
        <v>0.44444440000000002</v>
      </c>
      <c r="AL189" s="14">
        <v>0.46031739999999999</v>
      </c>
      <c r="AM189" s="14">
        <v>0.5</v>
      </c>
      <c r="AN189" s="14">
        <v>0.46666659999999999</v>
      </c>
    </row>
    <row r="190" spans="1:40" s="1" customFormat="1" ht="60">
      <c r="A190" s="1" t="s">
        <v>157</v>
      </c>
      <c r="B190" s="9"/>
      <c r="C190" s="9"/>
      <c r="D190" s="9" t="s">
        <v>618</v>
      </c>
      <c r="E190" s="9"/>
      <c r="F190" s="9"/>
      <c r="G190" s="9" t="s">
        <v>619</v>
      </c>
      <c r="H190" s="9" t="s">
        <v>2114</v>
      </c>
      <c r="I190" s="14">
        <v>0.40740739999999998</v>
      </c>
      <c r="J190" s="14">
        <v>0.47826079999999999</v>
      </c>
      <c r="K190" s="14">
        <v>0.22222220000000001</v>
      </c>
      <c r="L190" s="14">
        <v>0.37037039999999999</v>
      </c>
      <c r="M190" s="14">
        <v>0.1111111</v>
      </c>
      <c r="N190" s="14">
        <v>0.36111110000000002</v>
      </c>
      <c r="O190" s="14">
        <v>0.3333333</v>
      </c>
      <c r="P190" s="14">
        <v>0.3333333</v>
      </c>
      <c r="Q190" s="14">
        <v>0.3333333</v>
      </c>
      <c r="R190" s="14">
        <v>0.38888889999999998</v>
      </c>
      <c r="S190" s="14">
        <v>0.5</v>
      </c>
      <c r="T190" s="14">
        <v>0.3157895</v>
      </c>
      <c r="U190" s="14">
        <v>0.2916667</v>
      </c>
      <c r="V190" s="14">
        <v>0.375</v>
      </c>
      <c r="W190" s="14">
        <v>0.16</v>
      </c>
      <c r="X190" s="14">
        <v>0.30769229999999997</v>
      </c>
      <c r="Y190" s="14">
        <v>0.3333333</v>
      </c>
      <c r="Z190" s="14">
        <v>0.1666667</v>
      </c>
      <c r="AA190" s="14">
        <v>0.3333333</v>
      </c>
      <c r="AB190" s="14">
        <v>0.46666659999999999</v>
      </c>
      <c r="AC190" s="14">
        <v>0.23809520000000001</v>
      </c>
      <c r="AD190" s="14">
        <v>0.2083333</v>
      </c>
      <c r="AE190" s="14">
        <v>0.2</v>
      </c>
      <c r="AF190" s="14">
        <v>0.26190469999999999</v>
      </c>
      <c r="AG190" s="14">
        <v>0.3333333</v>
      </c>
      <c r="AH190" s="14">
        <v>0.23529410000000001</v>
      </c>
      <c r="AI190" s="14">
        <v>0.30769229999999997</v>
      </c>
      <c r="AJ190" s="14">
        <v>0.27777780000000002</v>
      </c>
      <c r="AK190" s="14">
        <v>0.4166666</v>
      </c>
      <c r="AL190" s="14">
        <v>0.36363630000000002</v>
      </c>
      <c r="AM190" s="14">
        <v>0.1666667</v>
      </c>
      <c r="AN190" s="14">
        <v>0.4166666</v>
      </c>
    </row>
    <row r="191" spans="1:40" s="1" customFormat="1" ht="45">
      <c r="A191" s="1" t="s">
        <v>157</v>
      </c>
      <c r="C191" s="1" t="s">
        <v>620</v>
      </c>
      <c r="G191" s="1" t="s">
        <v>621</v>
      </c>
      <c r="H191" s="13" t="s">
        <v>622</v>
      </c>
      <c r="I191" s="14">
        <v>0.63636360000000003</v>
      </c>
      <c r="J191" s="14">
        <v>0.5606061</v>
      </c>
      <c r="K191" s="14">
        <v>0.5833334</v>
      </c>
      <c r="L191" s="14">
        <v>0.54166669999999995</v>
      </c>
      <c r="M191" s="14">
        <v>0.5789474</v>
      </c>
      <c r="N191" s="14">
        <v>0.56666669999999997</v>
      </c>
      <c r="O191" s="14">
        <v>0.58596490000000001</v>
      </c>
      <c r="P191" s="14">
        <v>0.5625</v>
      </c>
      <c r="Q191" s="14">
        <v>0.66666669999999995</v>
      </c>
      <c r="R191" s="14">
        <v>0.55555560000000004</v>
      </c>
      <c r="S191" s="14">
        <v>0.68</v>
      </c>
      <c r="T191" s="14">
        <v>0.68888890000000003</v>
      </c>
      <c r="U191" s="14">
        <v>0.5</v>
      </c>
      <c r="V191" s="14">
        <v>0.53333339999999996</v>
      </c>
      <c r="W191" s="14">
        <v>0.6</v>
      </c>
      <c r="X191" s="14">
        <v>0.64102570000000003</v>
      </c>
      <c r="Y191" s="14">
        <v>0.52380959999999999</v>
      </c>
      <c r="Z191" s="14">
        <v>0.5</v>
      </c>
      <c r="AA191" s="14">
        <v>0.59259260000000002</v>
      </c>
      <c r="AB191" s="14">
        <v>0.57575759999999998</v>
      </c>
      <c r="AC191" s="14">
        <v>0.5225225</v>
      </c>
      <c r="AD191" s="14">
        <v>0.56862749999999995</v>
      </c>
      <c r="AE191" s="14">
        <v>0.51111110000000004</v>
      </c>
      <c r="AF191" s="14">
        <v>0.66666669999999995</v>
      </c>
      <c r="AG191" s="14">
        <v>0.61904760000000003</v>
      </c>
      <c r="AH191" s="14">
        <v>0.60606059999999995</v>
      </c>
      <c r="AI191" s="14">
        <v>0.59523809999999999</v>
      </c>
      <c r="AJ191" s="14">
        <v>0.631579</v>
      </c>
      <c r="AK191" s="14">
        <v>0.54545460000000001</v>
      </c>
      <c r="AL191" s="14">
        <v>0.59523809999999999</v>
      </c>
      <c r="AM191" s="14">
        <v>0.66666669999999995</v>
      </c>
      <c r="AN191" s="14">
        <v>0.75</v>
      </c>
    </row>
    <row r="192" spans="1:40" s="1" customFormat="1" ht="45">
      <c r="A192" s="1" t="s">
        <v>157</v>
      </c>
      <c r="C192" s="1" t="s">
        <v>623</v>
      </c>
      <c r="G192" s="1" t="s">
        <v>624</v>
      </c>
      <c r="H192" s="13" t="s">
        <v>625</v>
      </c>
      <c r="I192" s="14">
        <v>0.22727269999999999</v>
      </c>
      <c r="J192" s="14">
        <v>9.0909100000000007E-2</v>
      </c>
      <c r="K192" s="14">
        <v>7.4074100000000004E-2</v>
      </c>
      <c r="L192" s="14">
        <v>0.2083333</v>
      </c>
      <c r="M192" s="14">
        <v>8.77193E-2</v>
      </c>
      <c r="N192" s="14">
        <v>0.1</v>
      </c>
      <c r="O192" s="14">
        <v>0.1052632</v>
      </c>
      <c r="P192" s="14">
        <v>0.1568628</v>
      </c>
      <c r="Q192" s="14">
        <v>0.13333329999999999</v>
      </c>
      <c r="R192" s="14">
        <v>0</v>
      </c>
      <c r="S192" s="14">
        <v>0.19444439999999999</v>
      </c>
      <c r="T192" s="14">
        <v>0.2916667</v>
      </c>
      <c r="U192" s="14">
        <v>0.19047620000000001</v>
      </c>
      <c r="V192" s="14">
        <v>0.27272730000000001</v>
      </c>
      <c r="W192" s="14">
        <v>9.8039200000000007E-2</v>
      </c>
      <c r="X192" s="14">
        <v>0.1666667</v>
      </c>
      <c r="Y192" s="14">
        <v>9.5238100000000006E-2</v>
      </c>
      <c r="Z192" s="14">
        <v>0.25</v>
      </c>
      <c r="AA192" s="14">
        <v>0.1666667</v>
      </c>
      <c r="AB192" s="14">
        <v>9.5238100000000006E-2</v>
      </c>
      <c r="AC192" s="14">
        <v>0.1081081</v>
      </c>
      <c r="AD192" s="14">
        <v>0.25</v>
      </c>
      <c r="AE192" s="14">
        <v>4.7619000000000002E-2</v>
      </c>
      <c r="AF192" s="14">
        <v>0.1458333</v>
      </c>
      <c r="AG192" s="14">
        <v>0.1666667</v>
      </c>
      <c r="AH192" s="14">
        <v>0.1666667</v>
      </c>
      <c r="AI192" s="14">
        <v>0.23809520000000001</v>
      </c>
      <c r="AJ192" s="14">
        <v>0.19607840000000001</v>
      </c>
      <c r="AK192" s="14">
        <v>0.15151519999999999</v>
      </c>
      <c r="AL192" s="14">
        <v>6.6666699999999995E-2</v>
      </c>
      <c r="AM192" s="14">
        <v>7.6923099999999994E-2</v>
      </c>
      <c r="AN192" s="14">
        <v>0.27272730000000001</v>
      </c>
    </row>
    <row r="193" spans="1:40" s="1" customFormat="1" ht="45">
      <c r="A193" s="1" t="s">
        <v>243</v>
      </c>
      <c r="F193" s="17" t="s">
        <v>626</v>
      </c>
      <c r="G193" s="17" t="s">
        <v>627</v>
      </c>
      <c r="H193" s="13" t="s">
        <v>628</v>
      </c>
      <c r="I193" s="14">
        <v>0.3445887565612793</v>
      </c>
      <c r="J193" s="14">
        <v>0.30649352073669434</v>
      </c>
      <c r="K193" s="14">
        <v>0.32088890671730042</v>
      </c>
      <c r="L193" s="14">
        <v>0.35047128796577454</v>
      </c>
      <c r="M193" s="14">
        <v>0.41800355911254883</v>
      </c>
      <c r="N193" s="14">
        <v>0.34277620911598206</v>
      </c>
      <c r="O193" s="14">
        <v>0.33415034413337708</v>
      </c>
      <c r="P193" s="14">
        <v>0.32476437091827393</v>
      </c>
      <c r="Q193" s="14">
        <v>0.29819819331169128</v>
      </c>
      <c r="R193" s="14">
        <v>0.3269754946231842</v>
      </c>
      <c r="S193" s="14">
        <v>0.32833334803581238</v>
      </c>
      <c r="T193" s="14">
        <v>0.30594900250434875</v>
      </c>
      <c r="U193" s="14">
        <v>0.36898395419120789</v>
      </c>
      <c r="V193" s="14">
        <v>0.30742660164833069</v>
      </c>
      <c r="W193" s="14">
        <v>0.34479933977127075</v>
      </c>
      <c r="X193" s="14">
        <v>0.33053222298622131</v>
      </c>
      <c r="Y193" s="14">
        <v>0.3454861044883728</v>
      </c>
      <c r="Z193" s="14">
        <v>0.34217506647109985</v>
      </c>
      <c r="AA193" s="14">
        <v>0.3282182514667511</v>
      </c>
      <c r="AB193" s="14">
        <v>0.37386271357536316</v>
      </c>
      <c r="AC193" s="14">
        <v>0.32838284969329834</v>
      </c>
      <c r="AD193" s="14">
        <v>0.33686068654060364</v>
      </c>
      <c r="AE193" s="14">
        <v>0.33150184154510498</v>
      </c>
      <c r="AF193" s="14">
        <v>0.3480663001537323</v>
      </c>
      <c r="AG193" s="14">
        <v>0.35009312629699707</v>
      </c>
      <c r="AH193" s="14">
        <v>0.29657477140426636</v>
      </c>
      <c r="AI193" s="14">
        <v>0.37523278594017029</v>
      </c>
      <c r="AJ193" s="14">
        <v>0.35083115100860596</v>
      </c>
      <c r="AK193" s="14">
        <v>0.33159723877906799</v>
      </c>
      <c r="AL193" s="14">
        <v>0.32350313663482666</v>
      </c>
      <c r="AM193" s="14">
        <v>0.37103685736656189</v>
      </c>
      <c r="AN193" s="14">
        <v>0.37101450562477112</v>
      </c>
    </row>
    <row r="194" spans="1:40" s="1" customFormat="1" ht="60">
      <c r="A194" s="1" t="s">
        <v>157</v>
      </c>
      <c r="C194" s="13" t="s">
        <v>629</v>
      </c>
      <c r="G194" s="13" t="s">
        <v>630</v>
      </c>
      <c r="H194" s="13" t="s">
        <v>631</v>
      </c>
      <c r="I194" s="14">
        <v>0.495</v>
      </c>
      <c r="J194" s="14">
        <v>0.23499999999999999</v>
      </c>
      <c r="K194" s="14">
        <v>0.45</v>
      </c>
      <c r="L194" s="14">
        <v>0.32857140000000001</v>
      </c>
      <c r="M194" s="14">
        <v>0.28461540000000002</v>
      </c>
      <c r="N194" s="14">
        <v>0.25</v>
      </c>
      <c r="O194" s="14">
        <v>0.2114943</v>
      </c>
      <c r="P194" s="14">
        <v>0.42857139999999999</v>
      </c>
      <c r="Q194" s="14">
        <v>0.4</v>
      </c>
      <c r="R194" s="14">
        <v>0</v>
      </c>
      <c r="S194" s="14">
        <v>0.2047619</v>
      </c>
      <c r="T194" s="14">
        <v>0.30666670000000001</v>
      </c>
      <c r="U194" s="14">
        <v>3.3333300000000003E-2</v>
      </c>
      <c r="V194" s="14">
        <v>0.4555556</v>
      </c>
      <c r="W194" s="14">
        <v>0.16176470000000001</v>
      </c>
      <c r="X194" s="14">
        <v>0.19545460000000001</v>
      </c>
      <c r="Y194" s="14">
        <v>0.2</v>
      </c>
      <c r="Z194" s="14">
        <v>0.42857139999999999</v>
      </c>
      <c r="AA194" s="14">
        <v>0.34117649999999999</v>
      </c>
      <c r="AB194" s="14">
        <v>0.5</v>
      </c>
      <c r="AC194" s="14">
        <v>0.2090909</v>
      </c>
      <c r="AD194" s="14">
        <v>0.69166669999999997</v>
      </c>
      <c r="AE194" s="14">
        <v>0.30769229999999997</v>
      </c>
      <c r="AF194" s="14">
        <v>0.3785714</v>
      </c>
      <c r="AG194" s="14">
        <v>0.4</v>
      </c>
      <c r="AH194" s="14">
        <v>0.26666669999999998</v>
      </c>
      <c r="AI194" s="14">
        <v>0.44444440000000002</v>
      </c>
      <c r="AJ194" s="14">
        <v>0.28235300000000002</v>
      </c>
      <c r="AK194" s="14">
        <v>0.27</v>
      </c>
      <c r="AL194" s="14">
        <v>0.18461540000000001</v>
      </c>
      <c r="AM194" s="14">
        <v>0.46250000000000002</v>
      </c>
      <c r="AN194" s="14">
        <v>0.61111110000000002</v>
      </c>
    </row>
    <row r="195" spans="1:40" s="1" customFormat="1" ht="45">
      <c r="A195" s="1" t="s">
        <v>157</v>
      </c>
      <c r="C195" s="13" t="s">
        <v>632</v>
      </c>
      <c r="G195" s="13" t="s">
        <v>633</v>
      </c>
      <c r="H195" s="13" t="s">
        <v>634</v>
      </c>
      <c r="I195" s="14">
        <v>0.75263159999999996</v>
      </c>
      <c r="J195" s="14">
        <v>0.57647060000000006</v>
      </c>
      <c r="K195" s="14">
        <v>0.75</v>
      </c>
      <c r="L195" s="14">
        <v>0.56666669999999997</v>
      </c>
      <c r="M195" s="14">
        <v>0.47692309999999999</v>
      </c>
      <c r="N195" s="14">
        <v>0.6857143</v>
      </c>
      <c r="O195" s="14">
        <v>0.48214289999999999</v>
      </c>
      <c r="P195" s="14">
        <v>0.75384620000000002</v>
      </c>
      <c r="Q195" s="14">
        <v>0.77500000000000002</v>
      </c>
      <c r="R195" s="14">
        <v>0.35</v>
      </c>
      <c r="S195" s="14">
        <v>0.55500000000000005</v>
      </c>
      <c r="T195" s="14">
        <v>0.7</v>
      </c>
      <c r="U195" s="14">
        <v>0.36</v>
      </c>
      <c r="V195" s="14">
        <v>0.56666669999999997</v>
      </c>
      <c r="W195" s="14">
        <v>0.35</v>
      </c>
      <c r="X195" s="14">
        <v>0.60476189999999996</v>
      </c>
      <c r="Y195" s="14">
        <v>0.5</v>
      </c>
      <c r="Z195" s="14">
        <v>0.76249999999999996</v>
      </c>
      <c r="AA195" s="14">
        <v>0.62307690000000004</v>
      </c>
      <c r="AB195" s="14">
        <v>0.61</v>
      </c>
      <c r="AC195" s="14">
        <v>0.46071430000000002</v>
      </c>
      <c r="AD195" s="14">
        <v>0.78181820000000002</v>
      </c>
      <c r="AE195" s="14">
        <v>0.6</v>
      </c>
      <c r="AF195" s="14">
        <v>0.68333330000000003</v>
      </c>
      <c r="AG195" s="14">
        <v>0.88</v>
      </c>
      <c r="AH195" s="14">
        <v>0.70714279999999996</v>
      </c>
      <c r="AI195" s="14">
        <v>0.75</v>
      </c>
      <c r="AJ195" s="14">
        <v>0.60624999999999996</v>
      </c>
      <c r="AK195" s="14">
        <v>0.6</v>
      </c>
      <c r="AL195" s="14">
        <v>0.40833330000000001</v>
      </c>
      <c r="AM195" s="14">
        <v>0.6</v>
      </c>
      <c r="AN195" s="14">
        <v>0.76666670000000003</v>
      </c>
    </row>
    <row r="196" spans="1:40" s="43" customFormat="1" ht="15.75">
      <c r="A196" s="37" t="s">
        <v>46</v>
      </c>
      <c r="B196" s="37"/>
      <c r="C196" s="37"/>
      <c r="D196" s="37"/>
      <c r="E196" s="37"/>
      <c r="F196" s="37"/>
      <c r="G196" s="37" t="s">
        <v>635</v>
      </c>
      <c r="H196" s="38"/>
      <c r="I196" s="39">
        <f>AVERAGE(AVERAGE(I197:I200),AVERAGE(I201:I202),AVERAGE(I203:I204))</f>
        <v>0.45104900184415381</v>
      </c>
      <c r="J196" s="39">
        <f t="shared" ref="J196:AN196" si="33">AVERAGE(AVERAGE(J197:J200),AVERAGE(J201:J202),AVERAGE(J203:J204))</f>
        <v>0.42822177664023381</v>
      </c>
      <c r="K196" s="39">
        <f t="shared" si="33"/>
        <v>0.38105959551621033</v>
      </c>
      <c r="L196" s="39">
        <f t="shared" si="33"/>
        <v>0.38449462577834786</v>
      </c>
      <c r="M196" s="39">
        <f t="shared" si="33"/>
        <v>0.30472246628590677</v>
      </c>
      <c r="N196" s="39">
        <f t="shared" si="33"/>
        <v>0.39916363474317779</v>
      </c>
      <c r="O196" s="39">
        <f t="shared" si="33"/>
        <v>0.28231489142075539</v>
      </c>
      <c r="P196" s="39">
        <f t="shared" si="33"/>
        <v>0.39215845407197142</v>
      </c>
      <c r="Q196" s="39">
        <f t="shared" si="33"/>
        <v>0.41680777214909059</v>
      </c>
      <c r="R196" s="39">
        <f t="shared" si="33"/>
        <v>0.39522228393738928</v>
      </c>
      <c r="S196" s="39">
        <f t="shared" si="33"/>
        <v>0.34794652921293007</v>
      </c>
      <c r="T196" s="39">
        <f t="shared" si="33"/>
        <v>0.44595058886255096</v>
      </c>
      <c r="U196" s="39">
        <f t="shared" si="33"/>
        <v>0.31821379040209596</v>
      </c>
      <c r="V196" s="39">
        <f t="shared" si="33"/>
        <v>0.3848841328191272</v>
      </c>
      <c r="W196" s="39">
        <f t="shared" si="33"/>
        <v>0.28558668034906537</v>
      </c>
      <c r="X196" s="39">
        <f t="shared" si="33"/>
        <v>0.36495830606272578</v>
      </c>
      <c r="Y196" s="39">
        <f t="shared" si="33"/>
        <v>0.36358284551553099</v>
      </c>
      <c r="Z196" s="39">
        <f t="shared" si="33"/>
        <v>0.38794303537083935</v>
      </c>
      <c r="AA196" s="39">
        <f t="shared" si="33"/>
        <v>0.44210447047234952</v>
      </c>
      <c r="AB196" s="39">
        <f t="shared" si="33"/>
        <v>0.34250806043018628</v>
      </c>
      <c r="AC196" s="39">
        <f t="shared" si="33"/>
        <v>0.29684292282387642</v>
      </c>
      <c r="AD196" s="39">
        <f t="shared" si="33"/>
        <v>0.42977617945785807</v>
      </c>
      <c r="AE196" s="39">
        <f t="shared" si="33"/>
        <v>0.32689372884404838</v>
      </c>
      <c r="AF196" s="39">
        <f t="shared" si="33"/>
        <v>0.40152038395686523</v>
      </c>
      <c r="AG196" s="39">
        <f t="shared" si="33"/>
        <v>0.42165810135916199</v>
      </c>
      <c r="AH196" s="39">
        <f t="shared" si="33"/>
        <v>0.38338078114330038</v>
      </c>
      <c r="AI196" s="39">
        <f t="shared" si="33"/>
        <v>0.3614053719406079</v>
      </c>
      <c r="AJ196" s="39">
        <f t="shared" si="33"/>
        <v>0.40230717419820716</v>
      </c>
      <c r="AK196" s="39">
        <f t="shared" si="33"/>
        <v>0.31924811217479521</v>
      </c>
      <c r="AL196" s="39">
        <f t="shared" si="33"/>
        <v>0.37549516026938679</v>
      </c>
      <c r="AM196" s="39">
        <f t="shared" si="33"/>
        <v>0.39021551895169626</v>
      </c>
      <c r="AN196" s="39">
        <f t="shared" si="33"/>
        <v>0.48955671194064632</v>
      </c>
    </row>
    <row r="197" spans="1:40" s="1" customFormat="1" ht="60">
      <c r="A197" s="1" t="s">
        <v>157</v>
      </c>
      <c r="B197" s="1" t="s">
        <v>599</v>
      </c>
      <c r="G197" s="1" t="s">
        <v>600</v>
      </c>
      <c r="H197" s="13" t="s">
        <v>636</v>
      </c>
      <c r="I197" s="14">
        <v>0.55454550000000002</v>
      </c>
      <c r="J197" s="14">
        <v>0.49148940000000002</v>
      </c>
      <c r="K197" s="14">
        <v>0.3142857</v>
      </c>
      <c r="L197" s="14">
        <v>0.48749999999999999</v>
      </c>
      <c r="M197" s="14">
        <v>0.28000000000000003</v>
      </c>
      <c r="N197" s="14">
        <v>0.51</v>
      </c>
      <c r="O197" s="14">
        <v>0.311413</v>
      </c>
      <c r="P197" s="14">
        <v>0.26086959999999998</v>
      </c>
      <c r="Q197" s="14">
        <v>0.57142850000000001</v>
      </c>
      <c r="R197" s="14">
        <v>0.38</v>
      </c>
      <c r="S197" s="14">
        <v>0.3354839</v>
      </c>
      <c r="T197" s="14">
        <v>0.63124999999999998</v>
      </c>
      <c r="U197" s="14">
        <v>7.4999999999999997E-2</v>
      </c>
      <c r="V197" s="14">
        <v>0.42857139999999999</v>
      </c>
      <c r="W197" s="14">
        <v>0.1677083</v>
      </c>
      <c r="X197" s="14">
        <v>0.33076919999999999</v>
      </c>
      <c r="Y197" s="14">
        <v>0.41071429999999998</v>
      </c>
      <c r="Z197" s="14">
        <v>0.4384615</v>
      </c>
      <c r="AA197" s="14">
        <v>0.45</v>
      </c>
      <c r="AB197" s="14">
        <v>0.1666667</v>
      </c>
      <c r="AC197" s="14">
        <v>0.20624999999999999</v>
      </c>
      <c r="AD197" s="14">
        <v>0.60967740000000004</v>
      </c>
      <c r="AE197" s="14">
        <v>0.39666669999999998</v>
      </c>
      <c r="AF197" s="14">
        <v>0.36923080000000003</v>
      </c>
      <c r="AG197" s="14">
        <v>0.4611111</v>
      </c>
      <c r="AH197" s="14">
        <v>0.48571429999999999</v>
      </c>
      <c r="AI197" s="14">
        <v>0.2458333</v>
      </c>
      <c r="AJ197" s="14">
        <v>0.25454549999999998</v>
      </c>
      <c r="AK197" s="14">
        <v>0.21249999999999999</v>
      </c>
      <c r="AL197" s="14">
        <v>0.28437499999999999</v>
      </c>
      <c r="AM197" s="14">
        <v>0.46428570000000002</v>
      </c>
      <c r="AN197" s="14">
        <v>0.67857140000000005</v>
      </c>
    </row>
    <row r="198" spans="1:40" s="1" customFormat="1" ht="45">
      <c r="A198" s="1" t="s">
        <v>157</v>
      </c>
      <c r="C198" s="1" t="s">
        <v>637</v>
      </c>
      <c r="G198" s="1" t="s">
        <v>638</v>
      </c>
      <c r="H198" s="20" t="s">
        <v>639</v>
      </c>
      <c r="I198" s="14">
        <v>0.63478259999999997</v>
      </c>
      <c r="J198" s="14">
        <v>0.48571429999999999</v>
      </c>
      <c r="K198" s="14">
        <v>0.45714290000000002</v>
      </c>
      <c r="L198" s="14">
        <v>0.28749999999999998</v>
      </c>
      <c r="M198" s="14">
        <v>0.32631579999999999</v>
      </c>
      <c r="N198" s="14">
        <v>0.38888889999999998</v>
      </c>
      <c r="O198" s="14">
        <v>0.40107530000000002</v>
      </c>
      <c r="P198" s="14">
        <v>0.47333330000000001</v>
      </c>
      <c r="Q198" s="14">
        <v>0.6</v>
      </c>
      <c r="R198" s="14">
        <v>0.4</v>
      </c>
      <c r="S198" s="14">
        <v>0.52608690000000002</v>
      </c>
      <c r="T198" s="14">
        <v>0.70666660000000003</v>
      </c>
      <c r="U198" s="14">
        <v>0.28333330000000001</v>
      </c>
      <c r="V198" s="14">
        <v>0.45</v>
      </c>
      <c r="W198" s="14">
        <v>0.2483871</v>
      </c>
      <c r="X198" s="14">
        <v>0.50434780000000001</v>
      </c>
      <c r="Y198" s="14">
        <v>0.32</v>
      </c>
      <c r="Z198" s="14">
        <v>0.51111110000000004</v>
      </c>
      <c r="AA198" s="14">
        <v>0.52777779999999996</v>
      </c>
      <c r="AB198" s="14">
        <v>0.58333330000000005</v>
      </c>
      <c r="AC198" s="14">
        <v>0.3142857</v>
      </c>
      <c r="AD198" s="14">
        <v>0.72142859999999998</v>
      </c>
      <c r="AE198" s="14">
        <v>0.43333329999999998</v>
      </c>
      <c r="AF198" s="14">
        <v>0.47142859999999998</v>
      </c>
      <c r="AG198" s="14">
        <v>0.8142857</v>
      </c>
      <c r="AH198" s="14">
        <v>0.56111109999999997</v>
      </c>
      <c r="AI198" s="14">
        <v>0.57142850000000001</v>
      </c>
      <c r="AJ198" s="14">
        <v>0.45294119999999999</v>
      </c>
      <c r="AK198" s="14">
        <v>0.2</v>
      </c>
      <c r="AL198" s="14">
        <v>0.20666670000000001</v>
      </c>
      <c r="AM198" s="14">
        <v>0.43333329999999998</v>
      </c>
      <c r="AN198" s="14">
        <v>0.70909089999999997</v>
      </c>
    </row>
    <row r="199" spans="1:40" s="1" customFormat="1" ht="45">
      <c r="A199" s="1" t="s">
        <v>157</v>
      </c>
      <c r="D199" s="13" t="s">
        <v>640</v>
      </c>
      <c r="G199" s="13" t="s">
        <v>641</v>
      </c>
      <c r="H199" s="13" t="s">
        <v>642</v>
      </c>
      <c r="I199" s="14">
        <v>0.61</v>
      </c>
      <c r="J199" s="14">
        <v>0.77727270000000004</v>
      </c>
      <c r="K199" s="14">
        <v>0.4</v>
      </c>
      <c r="L199" s="14">
        <v>0.41111110000000001</v>
      </c>
      <c r="M199" s="14">
        <v>0.1</v>
      </c>
      <c r="N199" s="14">
        <v>0.57272730000000005</v>
      </c>
      <c r="O199" s="14">
        <v>0.43809520000000002</v>
      </c>
      <c r="P199" s="14">
        <v>0.53749999999999998</v>
      </c>
      <c r="Q199" s="14">
        <v>0.38</v>
      </c>
      <c r="R199" s="14">
        <v>0.4166667</v>
      </c>
      <c r="S199" s="14">
        <v>0.52500000000000002</v>
      </c>
      <c r="T199" s="14">
        <v>0.4210526</v>
      </c>
      <c r="U199" s="14">
        <v>0.22500000000000001</v>
      </c>
      <c r="V199" s="14">
        <v>0.42857139999999999</v>
      </c>
      <c r="W199" s="14">
        <v>0.26400000000000001</v>
      </c>
      <c r="X199" s="14">
        <v>0.3</v>
      </c>
      <c r="Y199" s="14">
        <v>0.58333330000000005</v>
      </c>
      <c r="Z199" s="14">
        <v>0.3</v>
      </c>
      <c r="AA199" s="14">
        <v>0.61428570000000005</v>
      </c>
      <c r="AB199" s="14">
        <v>0.38</v>
      </c>
      <c r="AC199" s="14">
        <v>0.36</v>
      </c>
      <c r="AD199" s="14">
        <v>0.61250000000000004</v>
      </c>
      <c r="AE199" s="14">
        <v>0.3</v>
      </c>
      <c r="AF199" s="14">
        <v>0.4583333</v>
      </c>
      <c r="AG199" s="14">
        <v>0.4428571</v>
      </c>
      <c r="AH199" s="14">
        <v>0.36666670000000001</v>
      </c>
      <c r="AI199" s="14">
        <v>0.2923077</v>
      </c>
      <c r="AJ199" s="14">
        <v>0.44166670000000002</v>
      </c>
      <c r="AK199" s="14">
        <v>0.375</v>
      </c>
      <c r="AL199" s="14">
        <v>0.65</v>
      </c>
      <c r="AM199" s="14">
        <v>0.45</v>
      </c>
      <c r="AN199" s="14">
        <v>0.5</v>
      </c>
    </row>
    <row r="200" spans="1:40" s="1" customFormat="1" ht="75">
      <c r="A200" s="1" t="s">
        <v>157</v>
      </c>
      <c r="D200" s="13" t="s">
        <v>643</v>
      </c>
      <c r="G200" s="13" t="s">
        <v>644</v>
      </c>
      <c r="H200" s="13" t="s">
        <v>645</v>
      </c>
      <c r="I200" s="14">
        <v>0.5</v>
      </c>
      <c r="J200" s="14">
        <v>0.57272730000000005</v>
      </c>
      <c r="K200" s="14">
        <v>0.3</v>
      </c>
      <c r="L200" s="14">
        <v>0.26666669999999998</v>
      </c>
      <c r="M200" s="14">
        <v>0</v>
      </c>
      <c r="N200" s="14">
        <v>0.4583333</v>
      </c>
      <c r="O200" s="14">
        <v>0.19253729999999999</v>
      </c>
      <c r="P200" s="14">
        <v>0.28749999999999998</v>
      </c>
      <c r="Q200" s="14">
        <v>0.36</v>
      </c>
      <c r="R200" s="14">
        <v>0.4166667</v>
      </c>
      <c r="S200" s="14">
        <v>0.42499999999999999</v>
      </c>
      <c r="T200" s="14">
        <v>0.35263159999999999</v>
      </c>
      <c r="U200" s="14">
        <v>0.23749999999999999</v>
      </c>
      <c r="V200" s="14">
        <v>0.45714290000000002</v>
      </c>
      <c r="W200" s="14">
        <v>0.16538459999999999</v>
      </c>
      <c r="X200" s="14">
        <v>0.28461540000000002</v>
      </c>
      <c r="Y200" s="14">
        <v>0.45</v>
      </c>
      <c r="Z200" s="14">
        <v>0.17499999999999999</v>
      </c>
      <c r="AA200" s="14">
        <v>0.47142859999999998</v>
      </c>
      <c r="AB200" s="14">
        <v>0.24</v>
      </c>
      <c r="AC200" s="14">
        <v>0.13333329999999999</v>
      </c>
      <c r="AD200" s="14">
        <v>0.27500000000000002</v>
      </c>
      <c r="AE200" s="14">
        <v>0.17499999999999999</v>
      </c>
      <c r="AF200" s="14">
        <v>0.32142860000000001</v>
      </c>
      <c r="AG200" s="14">
        <v>0.2142857</v>
      </c>
      <c r="AH200" s="14">
        <v>0.24</v>
      </c>
      <c r="AI200" s="14">
        <v>0.2</v>
      </c>
      <c r="AJ200" s="14">
        <v>0.25</v>
      </c>
      <c r="AK200" s="14">
        <v>0.4</v>
      </c>
      <c r="AL200" s="14">
        <v>0.39090910000000001</v>
      </c>
      <c r="AM200" s="14">
        <v>0.22500000000000001</v>
      </c>
      <c r="AN200" s="14">
        <v>0.41249999999999998</v>
      </c>
    </row>
    <row r="201" spans="1:40" s="1" customFormat="1" ht="30">
      <c r="A201" s="1" t="s">
        <v>243</v>
      </c>
      <c r="D201" s="13"/>
      <c r="F201" s="1" t="s">
        <v>646</v>
      </c>
      <c r="G201" s="13" t="s">
        <v>647</v>
      </c>
      <c r="H201" s="13" t="s">
        <v>648</v>
      </c>
      <c r="I201" s="14">
        <v>0.53439152240753174</v>
      </c>
      <c r="J201" s="14">
        <v>0.5</v>
      </c>
      <c r="K201" s="14">
        <v>0.57871592044830322</v>
      </c>
      <c r="L201" s="14">
        <v>0.55964910984039307</v>
      </c>
      <c r="M201" s="14">
        <v>0.50323176383972168</v>
      </c>
      <c r="N201" s="14">
        <v>0.51426023244857788</v>
      </c>
      <c r="O201" s="14">
        <v>0.43601897358894348</v>
      </c>
      <c r="P201" s="14">
        <v>0.53968256711959839</v>
      </c>
      <c r="Q201" s="14">
        <v>0.53682172298431396</v>
      </c>
      <c r="R201" s="14">
        <v>0.5181347131729126</v>
      </c>
      <c r="S201" s="14">
        <v>0.4281124472618103</v>
      </c>
      <c r="T201" s="14">
        <v>0.56656950712203979</v>
      </c>
      <c r="U201" s="14">
        <v>0.54166668653488159</v>
      </c>
      <c r="V201" s="14">
        <v>0.49811676144599915</v>
      </c>
      <c r="W201" s="14">
        <v>0.47457629442214966</v>
      </c>
      <c r="X201" s="14">
        <v>0.53187614679336548</v>
      </c>
      <c r="Y201" s="14">
        <v>0.5138888955116272</v>
      </c>
      <c r="Z201" s="14">
        <v>0.53049290180206299</v>
      </c>
      <c r="AA201" s="14">
        <v>0.55032318830490112</v>
      </c>
      <c r="AB201" s="14">
        <v>0.52394109964370728</v>
      </c>
      <c r="AC201" s="14">
        <v>0.48806366324424744</v>
      </c>
      <c r="AD201" s="14">
        <v>0.56618356704711914</v>
      </c>
      <c r="AE201" s="14">
        <v>0.49906891584396362</v>
      </c>
      <c r="AF201" s="14">
        <v>0.55214154720306396</v>
      </c>
      <c r="AG201" s="14">
        <v>0.55523812770843506</v>
      </c>
      <c r="AH201" s="14">
        <v>0.5070422887802124</v>
      </c>
      <c r="AI201" s="14">
        <v>0.5311049222946167</v>
      </c>
      <c r="AJ201" s="14">
        <v>0.56226056814193726</v>
      </c>
      <c r="AK201" s="14">
        <v>0.47468960285186768</v>
      </c>
      <c r="AL201" s="14">
        <v>0.50247281789779663</v>
      </c>
      <c r="AM201" s="14">
        <v>0.55882352590560913</v>
      </c>
      <c r="AN201" s="14">
        <v>0.578125</v>
      </c>
    </row>
    <row r="202" spans="1:40" s="1" customFormat="1" ht="30">
      <c r="A202" s="1" t="s">
        <v>243</v>
      </c>
      <c r="F202" s="13" t="s">
        <v>649</v>
      </c>
      <c r="G202" s="13" t="s">
        <v>650</v>
      </c>
      <c r="H202" s="13" t="s">
        <v>651</v>
      </c>
      <c r="I202" s="14">
        <v>0.41891893744468689</v>
      </c>
      <c r="J202" s="14">
        <v>0.28258708119392395</v>
      </c>
      <c r="K202" s="14">
        <v>0.35502958297729492</v>
      </c>
      <c r="L202" s="14">
        <v>0.40740740299224854</v>
      </c>
      <c r="M202" s="14">
        <v>0.39331367611885071</v>
      </c>
      <c r="N202" s="14">
        <v>0.34141415357589722</v>
      </c>
      <c r="O202" s="14">
        <v>0.25648704171180725</v>
      </c>
      <c r="P202" s="14">
        <v>0.36616915464401245</v>
      </c>
      <c r="Q202" s="14">
        <v>0.35081586241722107</v>
      </c>
      <c r="R202" s="14">
        <v>0.36309525370597839</v>
      </c>
      <c r="S202" s="14">
        <v>0.29006883502006531</v>
      </c>
      <c r="T202" s="14">
        <v>0.37104624509811401</v>
      </c>
      <c r="U202" s="14">
        <v>0.44411179423332214</v>
      </c>
      <c r="V202" s="14">
        <v>0.35870820283889771</v>
      </c>
      <c r="W202" s="14">
        <v>0.32401657104492188</v>
      </c>
      <c r="X202" s="14">
        <v>0.390189528465271</v>
      </c>
      <c r="Y202" s="14">
        <v>0.34229391813278198</v>
      </c>
      <c r="Z202" s="14">
        <v>0.41239318251609802</v>
      </c>
      <c r="AA202" s="14">
        <v>0.41427052021026611</v>
      </c>
      <c r="AB202" s="14">
        <v>0.35947713255882263</v>
      </c>
      <c r="AC202" s="14">
        <v>0.34751772880554199</v>
      </c>
      <c r="AD202" s="14">
        <v>0.36942070722579956</v>
      </c>
      <c r="AE202" s="14">
        <v>0.3464912474155426</v>
      </c>
      <c r="AF202" s="14">
        <v>0.44066047668457031</v>
      </c>
      <c r="AG202" s="14">
        <v>0.42295083403587341</v>
      </c>
      <c r="AH202" s="14">
        <v>0.35256409645080566</v>
      </c>
      <c r="AI202" s="14">
        <v>0.39702761173248291</v>
      </c>
      <c r="AJ202" s="14">
        <v>0.45538461208343506</v>
      </c>
      <c r="AK202" s="14">
        <v>0.37777778506278992</v>
      </c>
      <c r="AL202" s="14">
        <v>0.41834452748298645</v>
      </c>
      <c r="AM202" s="14">
        <v>0.35810810327529907</v>
      </c>
      <c r="AN202" s="14">
        <v>0.45361876487731934</v>
      </c>
    </row>
    <row r="203" spans="1:40" s="1" customFormat="1" ht="30">
      <c r="A203" s="1" t="s">
        <v>342</v>
      </c>
      <c r="G203" s="13" t="s">
        <v>652</v>
      </c>
      <c r="H203" s="9" t="s">
        <v>653</v>
      </c>
      <c r="I203" s="14">
        <v>0.29436566743145148</v>
      </c>
      <c r="J203" s="14">
        <v>0.29675858017842238</v>
      </c>
      <c r="K203" s="14">
        <v>0.30347057121652388</v>
      </c>
      <c r="L203" s="14">
        <v>0.27404759604547063</v>
      </c>
      <c r="M203" s="14">
        <v>0.31518634495644915</v>
      </c>
      <c r="N203" s="14">
        <v>0.29227984588996819</v>
      </c>
      <c r="O203" s="14">
        <v>0.12088412046311073</v>
      </c>
      <c r="P203" s="14">
        <v>0.38509397061828371</v>
      </c>
      <c r="Q203" s="14">
        <v>0.33124971893690697</v>
      </c>
      <c r="R203" s="14">
        <v>0.37661913972123001</v>
      </c>
      <c r="S203" s="14">
        <v>0.23193413056326062</v>
      </c>
      <c r="T203" s="14">
        <v>0.33463559749439015</v>
      </c>
      <c r="U203" s="14">
        <v>0.21775880880559653</v>
      </c>
      <c r="V203" s="14">
        <v>0.25297323594574872</v>
      </c>
      <c r="W203" s="14">
        <v>0.21736772606632251</v>
      </c>
      <c r="X203" s="14">
        <v>0.29235773780870278</v>
      </c>
      <c r="Y203" s="14">
        <v>0.20718144442729453</v>
      </c>
      <c r="Z203" s="14">
        <v>0.37871416115035161</v>
      </c>
      <c r="AA203" s="14">
        <v>0.31259581570006556</v>
      </c>
      <c r="AB203" s="14">
        <v>0.20002232633174766</v>
      </c>
      <c r="AC203" s="14">
        <v>0.25747532751024765</v>
      </c>
      <c r="AD203" s="14">
        <v>0.25558927969211848</v>
      </c>
      <c r="AE203" s="14">
        <v>0.19634323977650717</v>
      </c>
      <c r="AF203" s="14">
        <v>0.32922382969360259</v>
      </c>
      <c r="AG203" s="14">
        <v>0.32036568734091248</v>
      </c>
      <c r="AH203" s="14">
        <v>0.30894437858891266</v>
      </c>
      <c r="AI203" s="14">
        <v>0.2975580184353287</v>
      </c>
      <c r="AJ203" s="14">
        <v>0.33369696901711798</v>
      </c>
      <c r="AK203" s="14">
        <v>0.17836727772858299</v>
      </c>
      <c r="AL203" s="14">
        <v>0.31467409448986694</v>
      </c>
      <c r="AM203" s="14">
        <v>0.2995970951259645</v>
      </c>
      <c r="AN203" s="14">
        <v>0.42167611790937343</v>
      </c>
    </row>
    <row r="204" spans="1:40" s="1" customFormat="1" ht="45">
      <c r="A204" s="1" t="s">
        <v>342</v>
      </c>
      <c r="F204" s="17"/>
      <c r="G204" s="17" t="s">
        <v>654</v>
      </c>
      <c r="H204" s="13" t="s">
        <v>655</v>
      </c>
      <c r="I204" s="14">
        <v>0.30895383378125241</v>
      </c>
      <c r="J204" s="14">
        <v>0.32638314846905636</v>
      </c>
      <c r="K204" s="14">
        <v>0.3134271984551395</v>
      </c>
      <c r="L204" s="14">
        <v>0.33947474579197506</v>
      </c>
      <c r="M204" s="14">
        <v>0.26344511280041905</v>
      </c>
      <c r="N204" s="14">
        <v>0.28205282654462333</v>
      </c>
      <c r="O204" s="14">
        <v>0.20893881276067078</v>
      </c>
      <c r="P204" s="14">
        <v>0.28240358204993421</v>
      </c>
      <c r="Q204" s="14">
        <v>0.32624507855610163</v>
      </c>
      <c r="R204" s="14">
        <v>0.30681789702421425</v>
      </c>
      <c r="S204" s="14">
        <v>0.2317783624324441</v>
      </c>
      <c r="T204" s="14">
        <v>0.34765178346076148</v>
      </c>
      <c r="U204" s="14">
        <v>0.29532880283877533</v>
      </c>
      <c r="V204" s="14">
        <v>0.31736374668411732</v>
      </c>
      <c r="W204" s="14">
        <v>0.27481949056099803</v>
      </c>
      <c r="X204" s="14">
        <v>0.26546022330901581</v>
      </c>
      <c r="Y204" s="14">
        <v>0.23610901502148202</v>
      </c>
      <c r="Z204" s="14">
        <v>0.29377166675652339</v>
      </c>
      <c r="AA204" s="14">
        <v>0.34369124861886435</v>
      </c>
      <c r="AB204" s="14">
        <v>0.28660780404684011</v>
      </c>
      <c r="AC204" s="14">
        <v>0.18106631738322143</v>
      </c>
      <c r="AD204" s="14">
        <v>0.27816052278211101</v>
      </c>
      <c r="AE204" s="14">
        <v>0.2669589700282769</v>
      </c>
      <c r="AF204" s="14">
        <v>0.27688580015995418</v>
      </c>
      <c r="AG204" s="14">
        <v>0.26512415906975095</v>
      </c>
      <c r="AH204" s="14">
        <v>0.30498787303987124</v>
      </c>
      <c r="AI204" s="14">
        <v>0.28795692918121935</v>
      </c>
      <c r="AJ204" s="14">
        <v>0.36292419594675246</v>
      </c>
      <c r="AK204" s="14">
        <v>0.29090400740553074</v>
      </c>
      <c r="AL204" s="14">
        <v>0.25150412174567072</v>
      </c>
      <c r="AM204" s="14">
        <v>0.33845488940330509</v>
      </c>
      <c r="AN204" s="14">
        <v>0.33383923885718486</v>
      </c>
    </row>
    <row r="205" spans="1:40" s="33" customFormat="1" ht="15.75">
      <c r="A205" s="34" t="s">
        <v>47</v>
      </c>
      <c r="B205" s="34"/>
      <c r="C205" s="34"/>
      <c r="D205" s="34"/>
      <c r="E205" s="34"/>
      <c r="F205" s="34"/>
      <c r="G205" s="34" t="s">
        <v>656</v>
      </c>
      <c r="H205" s="35"/>
      <c r="I205" s="36">
        <f>AVERAGE(I206,I215,I227)</f>
        <v>0.45165534314883499</v>
      </c>
      <c r="J205" s="36">
        <f t="shared" ref="J205:AN205" si="34">AVERAGE(J206,J215,J227)</f>
        <v>0.36182778063913784</v>
      </c>
      <c r="K205" s="36">
        <f t="shared" si="34"/>
        <v>0.36424856682417017</v>
      </c>
      <c r="L205" s="36">
        <f t="shared" si="34"/>
        <v>0.35499661876507732</v>
      </c>
      <c r="M205" s="36">
        <f t="shared" si="34"/>
        <v>0.29910237737608308</v>
      </c>
      <c r="N205" s="36">
        <f t="shared" si="34"/>
        <v>0.36562836834050078</v>
      </c>
      <c r="O205" s="36">
        <f t="shared" si="34"/>
        <v>0.24115789935133372</v>
      </c>
      <c r="P205" s="36">
        <f t="shared" si="34"/>
        <v>0.35130695062209444</v>
      </c>
      <c r="Q205" s="36">
        <f t="shared" si="34"/>
        <v>0.42843385262202177</v>
      </c>
      <c r="R205" s="36">
        <f t="shared" si="34"/>
        <v>0.25330085697770793</v>
      </c>
      <c r="S205" s="36">
        <f t="shared" si="34"/>
        <v>0.2616157760214935</v>
      </c>
      <c r="T205" s="36">
        <f t="shared" si="34"/>
        <v>0.47041875052770998</v>
      </c>
      <c r="U205" s="36">
        <f t="shared" si="34"/>
        <v>0.27929505745033339</v>
      </c>
      <c r="V205" s="36">
        <f t="shared" si="34"/>
        <v>0.4119968926110909</v>
      </c>
      <c r="W205" s="36">
        <f t="shared" si="34"/>
        <v>0.29057798029853921</v>
      </c>
      <c r="X205" s="36">
        <f t="shared" si="34"/>
        <v>0.32648503157268394</v>
      </c>
      <c r="Y205" s="36">
        <f t="shared" si="34"/>
        <v>0.31077994452284569</v>
      </c>
      <c r="Z205" s="36">
        <f t="shared" si="34"/>
        <v>0.44890517376973921</v>
      </c>
      <c r="AA205" s="36">
        <f t="shared" si="34"/>
        <v>0.39601906764575229</v>
      </c>
      <c r="AB205" s="36">
        <f t="shared" si="34"/>
        <v>0.39552637518744493</v>
      </c>
      <c r="AC205" s="36">
        <f t="shared" si="34"/>
        <v>0.2832591658878239</v>
      </c>
      <c r="AD205" s="36">
        <f t="shared" si="34"/>
        <v>0.53448278233769064</v>
      </c>
      <c r="AE205" s="36">
        <f t="shared" si="34"/>
        <v>0.28539920559845994</v>
      </c>
      <c r="AF205" s="36">
        <f t="shared" si="34"/>
        <v>0.35134595208012409</v>
      </c>
      <c r="AG205" s="36">
        <f t="shared" si="34"/>
        <v>0.39434241197259884</v>
      </c>
      <c r="AH205" s="36">
        <f t="shared" si="34"/>
        <v>0.34526429699761457</v>
      </c>
      <c r="AI205" s="36">
        <f t="shared" si="34"/>
        <v>0.40116234381649224</v>
      </c>
      <c r="AJ205" s="36">
        <f t="shared" si="34"/>
        <v>0.33904878328398541</v>
      </c>
      <c r="AK205" s="36">
        <f t="shared" si="34"/>
        <v>0.28826217506101165</v>
      </c>
      <c r="AL205" s="36">
        <f t="shared" si="34"/>
        <v>0.32552219256372222</v>
      </c>
      <c r="AM205" s="36">
        <f t="shared" si="34"/>
        <v>0.40631712166226269</v>
      </c>
      <c r="AN205" s="36">
        <f t="shared" si="34"/>
        <v>0.45318662242159541</v>
      </c>
    </row>
    <row r="206" spans="1:40" s="43" customFormat="1" ht="15.75">
      <c r="A206" s="37" t="s">
        <v>48</v>
      </c>
      <c r="B206" s="37"/>
      <c r="C206" s="37"/>
      <c r="D206" s="37"/>
      <c r="E206" s="37"/>
      <c r="F206" s="37"/>
      <c r="G206" s="37" t="s">
        <v>657</v>
      </c>
      <c r="H206" s="38"/>
      <c r="I206" s="39">
        <f>AVERAGE(I207,I212)</f>
        <v>0.67652063750000002</v>
      </c>
      <c r="J206" s="39">
        <f t="shared" ref="J206:AN206" si="35">AVERAGE(J207,J212)</f>
        <v>0.58492588750000007</v>
      </c>
      <c r="K206" s="39">
        <f t="shared" si="35"/>
        <v>0.53645837500000004</v>
      </c>
      <c r="L206" s="39">
        <f t="shared" si="35"/>
        <v>0.5037202624999999</v>
      </c>
      <c r="M206" s="39">
        <f t="shared" si="35"/>
        <v>0.41073272500000002</v>
      </c>
      <c r="N206" s="39">
        <f t="shared" si="35"/>
        <v>0.55833333749999992</v>
      </c>
      <c r="O206" s="39">
        <f t="shared" si="35"/>
        <v>0.37614916249999997</v>
      </c>
      <c r="P206" s="39">
        <f t="shared" si="35"/>
        <v>0.45818015000000001</v>
      </c>
      <c r="Q206" s="39">
        <f t="shared" si="35"/>
        <v>0.66406253749999999</v>
      </c>
      <c r="R206" s="39">
        <f t="shared" si="35"/>
        <v>0.30555552499999999</v>
      </c>
      <c r="S206" s="39">
        <f t="shared" si="35"/>
        <v>0.38930558749999999</v>
      </c>
      <c r="T206" s="39">
        <f t="shared" si="35"/>
        <v>0.73145603749999999</v>
      </c>
      <c r="U206" s="39">
        <f t="shared" si="35"/>
        <v>0.43055553750000003</v>
      </c>
      <c r="V206" s="39">
        <f t="shared" si="35"/>
        <v>0.59166665000000007</v>
      </c>
      <c r="W206" s="39">
        <f t="shared" si="35"/>
        <v>0.41808667499999996</v>
      </c>
      <c r="X206" s="39">
        <f t="shared" si="35"/>
        <v>0.49034558750000001</v>
      </c>
      <c r="Y206" s="39">
        <f t="shared" si="35"/>
        <v>0.40138887500000003</v>
      </c>
      <c r="Z206" s="39">
        <f t="shared" si="35"/>
        <v>0.62847223750000003</v>
      </c>
      <c r="AA206" s="39">
        <f t="shared" si="35"/>
        <v>0.51717982499999993</v>
      </c>
      <c r="AB206" s="39">
        <f t="shared" si="35"/>
        <v>0.55586083750000004</v>
      </c>
      <c r="AC206" s="39">
        <f t="shared" si="35"/>
        <v>0.41265347499999999</v>
      </c>
      <c r="AD206" s="39">
        <f t="shared" si="35"/>
        <v>0.72963017499999994</v>
      </c>
      <c r="AE206" s="39">
        <f t="shared" si="35"/>
        <v>0.44623018749999999</v>
      </c>
      <c r="AF206" s="39">
        <f t="shared" si="35"/>
        <v>0.48715278750000002</v>
      </c>
      <c r="AG206" s="39">
        <f t="shared" si="35"/>
        <v>0.57812503749999999</v>
      </c>
      <c r="AH206" s="39">
        <f t="shared" si="35"/>
        <v>0.53732376250000002</v>
      </c>
      <c r="AI206" s="39">
        <f t="shared" si="35"/>
        <v>0.55430405000000005</v>
      </c>
      <c r="AJ206" s="39">
        <f t="shared" si="35"/>
        <v>0.391203725</v>
      </c>
      <c r="AK206" s="39">
        <f t="shared" si="35"/>
        <v>0.393560625</v>
      </c>
      <c r="AL206" s="39">
        <f t="shared" si="35"/>
        <v>0.51277473749999991</v>
      </c>
      <c r="AM206" s="39">
        <f t="shared" si="35"/>
        <v>0.59951162499999999</v>
      </c>
      <c r="AN206" s="39">
        <f t="shared" si="35"/>
        <v>0.52768308750000004</v>
      </c>
    </row>
    <row r="207" spans="1:40" s="43" customFormat="1" ht="15.75">
      <c r="A207" s="40" t="s">
        <v>658</v>
      </c>
      <c r="B207" s="40"/>
      <c r="C207" s="40"/>
      <c r="D207" s="40"/>
      <c r="E207" s="40"/>
      <c r="F207" s="40"/>
      <c r="G207" s="41" t="s">
        <v>659</v>
      </c>
      <c r="H207" s="41"/>
      <c r="I207" s="42">
        <f>AVERAGE(I208:I211)</f>
        <v>0.59113652500000002</v>
      </c>
      <c r="J207" s="42">
        <f t="shared" ref="J207:AN207" si="36">AVERAGE(J208:J211)</f>
        <v>0.53743737499999999</v>
      </c>
      <c r="K207" s="42">
        <f t="shared" si="36"/>
        <v>0.52827385000000004</v>
      </c>
      <c r="L207" s="42">
        <f t="shared" si="36"/>
        <v>0.51636907499999996</v>
      </c>
      <c r="M207" s="42">
        <f t="shared" si="36"/>
        <v>0.40041280000000001</v>
      </c>
      <c r="N207" s="42">
        <f t="shared" si="36"/>
        <v>0.48333332499999992</v>
      </c>
      <c r="O207" s="42">
        <f t="shared" si="36"/>
        <v>0.364253775</v>
      </c>
      <c r="P207" s="42">
        <f t="shared" si="36"/>
        <v>0.43596815</v>
      </c>
      <c r="Q207" s="42">
        <f t="shared" si="36"/>
        <v>0.66145837499999993</v>
      </c>
      <c r="R207" s="42">
        <f t="shared" si="36"/>
        <v>0.27777774999999999</v>
      </c>
      <c r="S207" s="42">
        <f t="shared" si="36"/>
        <v>0.36833337499999996</v>
      </c>
      <c r="T207" s="42">
        <f t="shared" si="36"/>
        <v>0.695512825</v>
      </c>
      <c r="U207" s="42">
        <f t="shared" si="36"/>
        <v>0.44444442500000003</v>
      </c>
      <c r="V207" s="42">
        <f t="shared" si="36"/>
        <v>0.62121210000000004</v>
      </c>
      <c r="W207" s="42">
        <f t="shared" si="36"/>
        <v>0.4169814</v>
      </c>
      <c r="X207" s="42">
        <f t="shared" si="36"/>
        <v>0.49402452499999999</v>
      </c>
      <c r="Y207" s="42">
        <f t="shared" si="36"/>
        <v>0.40277775000000005</v>
      </c>
      <c r="Z207" s="42">
        <f t="shared" si="36"/>
        <v>0.61111112499999998</v>
      </c>
      <c r="AA207" s="42">
        <f t="shared" si="36"/>
        <v>0.48660134999999999</v>
      </c>
      <c r="AB207" s="42">
        <f t="shared" si="36"/>
        <v>0.49633702499999999</v>
      </c>
      <c r="AC207" s="42">
        <f t="shared" si="36"/>
        <v>0.390372</v>
      </c>
      <c r="AD207" s="42">
        <f t="shared" si="36"/>
        <v>0.67453809999999992</v>
      </c>
      <c r="AE207" s="42">
        <f t="shared" si="36"/>
        <v>0.43531747499999995</v>
      </c>
      <c r="AF207" s="42">
        <f t="shared" si="36"/>
        <v>0.47777777500000002</v>
      </c>
      <c r="AG207" s="42">
        <f t="shared" si="36"/>
        <v>0.53125002499999996</v>
      </c>
      <c r="AH207" s="42">
        <f t="shared" si="36"/>
        <v>0.55668592500000003</v>
      </c>
      <c r="AI207" s="42">
        <f t="shared" si="36"/>
        <v>0.58296705000000004</v>
      </c>
      <c r="AJ207" s="42">
        <f t="shared" si="36"/>
        <v>0.35648149999999995</v>
      </c>
      <c r="AK207" s="42">
        <f t="shared" si="36"/>
        <v>0.42348485000000002</v>
      </c>
      <c r="AL207" s="42">
        <f t="shared" si="36"/>
        <v>0.48452382499999991</v>
      </c>
      <c r="AM207" s="42">
        <f t="shared" si="36"/>
        <v>0.58363860000000001</v>
      </c>
      <c r="AN207" s="42">
        <f t="shared" si="36"/>
        <v>0.49749577499999997</v>
      </c>
    </row>
    <row r="208" spans="1:40" s="1" customFormat="1" ht="45">
      <c r="A208" s="1" t="s">
        <v>157</v>
      </c>
      <c r="C208" s="1" t="s">
        <v>660</v>
      </c>
      <c r="G208" s="1" t="s">
        <v>661</v>
      </c>
      <c r="H208" s="13" t="s">
        <v>662</v>
      </c>
      <c r="I208" s="14">
        <v>0.73015870000000005</v>
      </c>
      <c r="J208" s="14">
        <v>0.61403509999999994</v>
      </c>
      <c r="K208" s="14">
        <v>0.38095240000000002</v>
      </c>
      <c r="L208" s="14">
        <v>0.4583333</v>
      </c>
      <c r="M208" s="14">
        <v>0.3684211</v>
      </c>
      <c r="N208" s="14">
        <v>0.5</v>
      </c>
      <c r="O208" s="14">
        <v>0.34751769999999998</v>
      </c>
      <c r="P208" s="14">
        <v>0.49019610000000002</v>
      </c>
      <c r="Q208" s="14">
        <v>0.66666669999999995</v>
      </c>
      <c r="R208" s="14">
        <v>0.22222220000000001</v>
      </c>
      <c r="S208" s="14">
        <v>0.30666670000000001</v>
      </c>
      <c r="T208" s="14">
        <v>0.82051280000000004</v>
      </c>
      <c r="U208" s="14">
        <v>0.44444440000000002</v>
      </c>
      <c r="V208" s="14">
        <v>0.42424240000000002</v>
      </c>
      <c r="W208" s="14">
        <v>0.34343439999999997</v>
      </c>
      <c r="X208" s="14">
        <v>0.48</v>
      </c>
      <c r="Y208" s="14">
        <v>0.3333333</v>
      </c>
      <c r="Z208" s="14">
        <v>0.625</v>
      </c>
      <c r="AA208" s="14">
        <v>0.48148150000000001</v>
      </c>
      <c r="AB208" s="14">
        <v>0.56410260000000001</v>
      </c>
      <c r="AC208" s="14">
        <v>0.35135139999999998</v>
      </c>
      <c r="AD208" s="14">
        <v>0.79166669999999995</v>
      </c>
      <c r="AE208" s="14">
        <v>0.38095240000000002</v>
      </c>
      <c r="AF208" s="14">
        <v>0.4375</v>
      </c>
      <c r="AG208" s="14">
        <v>0.5833334</v>
      </c>
      <c r="AH208" s="14">
        <v>0.49206349999999999</v>
      </c>
      <c r="AI208" s="14">
        <v>0.46153850000000002</v>
      </c>
      <c r="AJ208" s="14">
        <v>0.3518519</v>
      </c>
      <c r="AK208" s="14">
        <v>0.27272730000000001</v>
      </c>
      <c r="AL208" s="14">
        <v>0.46666669999999999</v>
      </c>
      <c r="AM208" s="14">
        <v>0.46153850000000002</v>
      </c>
      <c r="AN208" s="14">
        <v>0.40740739999999998</v>
      </c>
    </row>
    <row r="209" spans="1:40" s="1" customFormat="1" ht="45">
      <c r="A209" s="1" t="s">
        <v>157</v>
      </c>
      <c r="C209" s="1" t="s">
        <v>663</v>
      </c>
      <c r="G209" s="1" t="s">
        <v>664</v>
      </c>
      <c r="H209" s="13" t="s">
        <v>665</v>
      </c>
      <c r="I209" s="14">
        <v>0.63768119999999995</v>
      </c>
      <c r="J209" s="14">
        <v>0.5833334</v>
      </c>
      <c r="K209" s="14">
        <v>0.52380959999999999</v>
      </c>
      <c r="L209" s="14">
        <v>0.52380959999999999</v>
      </c>
      <c r="M209" s="14">
        <v>0.4210526</v>
      </c>
      <c r="N209" s="14">
        <v>0.63333329999999999</v>
      </c>
      <c r="O209" s="14">
        <v>0.4456522</v>
      </c>
      <c r="P209" s="14">
        <v>0.5</v>
      </c>
      <c r="Q209" s="14">
        <v>0.69444450000000002</v>
      </c>
      <c r="R209" s="14">
        <v>0.3333333</v>
      </c>
      <c r="S209" s="14">
        <v>0.46666669999999999</v>
      </c>
      <c r="T209" s="14">
        <v>0.76190480000000005</v>
      </c>
      <c r="U209" s="14">
        <v>0.44444440000000002</v>
      </c>
      <c r="V209" s="14">
        <v>0.72727269999999999</v>
      </c>
      <c r="W209" s="14">
        <v>0.44086019999999998</v>
      </c>
      <c r="X209" s="14">
        <v>0.55072460000000001</v>
      </c>
      <c r="Y209" s="14">
        <v>0.5</v>
      </c>
      <c r="Z209" s="14">
        <v>0.77777779999999996</v>
      </c>
      <c r="AA209" s="14">
        <v>0.56862749999999995</v>
      </c>
      <c r="AB209" s="14">
        <v>0.56410260000000001</v>
      </c>
      <c r="AC209" s="14">
        <v>0.51351349999999996</v>
      </c>
      <c r="AD209" s="14">
        <v>0.66666669999999995</v>
      </c>
      <c r="AE209" s="14">
        <v>0.47619050000000002</v>
      </c>
      <c r="AF209" s="14">
        <v>0.5625</v>
      </c>
      <c r="AG209" s="14">
        <v>0.66666669999999995</v>
      </c>
      <c r="AH209" s="14">
        <v>0.57407410000000003</v>
      </c>
      <c r="AI209" s="14">
        <v>0.7179487</v>
      </c>
      <c r="AJ209" s="14">
        <v>0.40740739999999998</v>
      </c>
      <c r="AK209" s="14">
        <v>0.51515149999999998</v>
      </c>
      <c r="AL209" s="14">
        <v>0.54761899999999997</v>
      </c>
      <c r="AM209" s="14">
        <v>0.63888889999999998</v>
      </c>
      <c r="AN209" s="14">
        <v>0.4583333</v>
      </c>
    </row>
    <row r="210" spans="1:40" s="1" customFormat="1" ht="45">
      <c r="A210" s="1" t="s">
        <v>157</v>
      </c>
      <c r="C210" s="1" t="s">
        <v>666</v>
      </c>
      <c r="G210" s="1" t="s">
        <v>667</v>
      </c>
      <c r="H210" s="13" t="s">
        <v>668</v>
      </c>
      <c r="I210" s="14">
        <v>0.59090909999999996</v>
      </c>
      <c r="J210" s="14">
        <v>0.60317460000000001</v>
      </c>
      <c r="K210" s="14">
        <v>0.7083334</v>
      </c>
      <c r="L210" s="14">
        <v>0.66666669999999995</v>
      </c>
      <c r="M210" s="14">
        <v>0.54901960000000005</v>
      </c>
      <c r="N210" s="14">
        <v>0.56666669999999997</v>
      </c>
      <c r="O210" s="14">
        <v>0.52982459999999998</v>
      </c>
      <c r="P210" s="14">
        <v>0.4791667</v>
      </c>
      <c r="Q210" s="14">
        <v>0.80555560000000004</v>
      </c>
      <c r="R210" s="14">
        <v>0.44444440000000002</v>
      </c>
      <c r="S210" s="14">
        <v>0.53333339999999996</v>
      </c>
      <c r="T210" s="14">
        <v>0.79487180000000002</v>
      </c>
      <c r="U210" s="14">
        <v>0.61111110000000002</v>
      </c>
      <c r="V210" s="14">
        <v>0.81818179999999996</v>
      </c>
      <c r="W210" s="14">
        <v>0.53125</v>
      </c>
      <c r="X210" s="14">
        <v>0.63768119999999995</v>
      </c>
      <c r="Y210" s="14">
        <v>0.44444440000000002</v>
      </c>
      <c r="Z210" s="14">
        <v>0.625</v>
      </c>
      <c r="AA210" s="14">
        <v>0.62962969999999996</v>
      </c>
      <c r="AB210" s="14">
        <v>0.66666669999999995</v>
      </c>
      <c r="AC210" s="14">
        <v>0.53921569999999996</v>
      </c>
      <c r="AD210" s="14">
        <v>0.76923079999999999</v>
      </c>
      <c r="AE210" s="14">
        <v>0.59523809999999999</v>
      </c>
      <c r="AF210" s="14">
        <v>0.57777780000000001</v>
      </c>
      <c r="AG210" s="14">
        <v>0.66666669999999995</v>
      </c>
      <c r="AH210" s="14">
        <v>0.6</v>
      </c>
      <c r="AI210" s="14">
        <v>0.7</v>
      </c>
      <c r="AJ210" s="14">
        <v>0.37254900000000002</v>
      </c>
      <c r="AK210" s="14">
        <v>0.63333329999999999</v>
      </c>
      <c r="AL210" s="14">
        <v>0.52380959999999999</v>
      </c>
      <c r="AM210" s="14">
        <v>0.63888889999999998</v>
      </c>
      <c r="AN210" s="14">
        <v>0.7</v>
      </c>
    </row>
    <row r="211" spans="1:40" s="1" customFormat="1" ht="45">
      <c r="A211" s="1" t="s">
        <v>157</v>
      </c>
      <c r="C211" s="1" t="s">
        <v>669</v>
      </c>
      <c r="G211" s="1" t="s">
        <v>670</v>
      </c>
      <c r="H211" s="13" t="s">
        <v>671</v>
      </c>
      <c r="I211" s="14">
        <v>0.40579710000000002</v>
      </c>
      <c r="J211" s="14">
        <v>0.34920639999999997</v>
      </c>
      <c r="K211" s="14">
        <v>0.5</v>
      </c>
      <c r="L211" s="14">
        <v>0.4166667</v>
      </c>
      <c r="M211" s="14">
        <v>0.2631579</v>
      </c>
      <c r="N211" s="14">
        <v>0.23333329999999999</v>
      </c>
      <c r="O211" s="14">
        <v>0.13402059999999999</v>
      </c>
      <c r="P211" s="14">
        <v>0.27450980000000003</v>
      </c>
      <c r="Q211" s="14">
        <v>0.4791667</v>
      </c>
      <c r="R211" s="14">
        <v>0.1111111</v>
      </c>
      <c r="S211" s="14">
        <v>0.1666667</v>
      </c>
      <c r="T211" s="14">
        <v>0.40476190000000001</v>
      </c>
      <c r="U211" s="14">
        <v>0.27777780000000002</v>
      </c>
      <c r="V211" s="14">
        <v>0.51515149999999998</v>
      </c>
      <c r="W211" s="14">
        <v>0.352381</v>
      </c>
      <c r="X211" s="14">
        <v>0.30769229999999997</v>
      </c>
      <c r="Y211" s="14">
        <v>0.3333333</v>
      </c>
      <c r="Z211" s="14">
        <v>0.4166667</v>
      </c>
      <c r="AA211" s="14">
        <v>0.26666669999999998</v>
      </c>
      <c r="AB211" s="14">
        <v>0.19047620000000001</v>
      </c>
      <c r="AC211" s="14">
        <v>0.1574074</v>
      </c>
      <c r="AD211" s="14">
        <v>0.47058820000000001</v>
      </c>
      <c r="AE211" s="14">
        <v>0.2888889</v>
      </c>
      <c r="AF211" s="14">
        <v>0.3333333</v>
      </c>
      <c r="AG211" s="14">
        <v>0.2083333</v>
      </c>
      <c r="AH211" s="14">
        <v>0.5606061</v>
      </c>
      <c r="AI211" s="14">
        <v>0.45238099999999998</v>
      </c>
      <c r="AJ211" s="14">
        <v>0.29411769999999998</v>
      </c>
      <c r="AK211" s="14">
        <v>0.27272730000000001</v>
      </c>
      <c r="AL211" s="14">
        <v>0.4</v>
      </c>
      <c r="AM211" s="14">
        <v>0.59523809999999999</v>
      </c>
      <c r="AN211" s="14">
        <v>0.42424240000000002</v>
      </c>
    </row>
    <row r="212" spans="1:40" s="43" customFormat="1" ht="15.75">
      <c r="A212" s="40" t="s">
        <v>672</v>
      </c>
      <c r="B212" s="40"/>
      <c r="C212" s="40"/>
      <c r="D212" s="40"/>
      <c r="E212" s="40"/>
      <c r="F212" s="40"/>
      <c r="G212" s="41" t="s">
        <v>673</v>
      </c>
      <c r="H212" s="41"/>
      <c r="I212" s="42">
        <f>AVERAGE(I213:I214)</f>
        <v>0.76190475000000002</v>
      </c>
      <c r="J212" s="42">
        <f t="shared" ref="J212:AN212" si="37">AVERAGE(J213:J214)</f>
        <v>0.63241440000000004</v>
      </c>
      <c r="K212" s="42">
        <f t="shared" si="37"/>
        <v>0.54464290000000004</v>
      </c>
      <c r="L212" s="42">
        <f t="shared" si="37"/>
        <v>0.49107144999999996</v>
      </c>
      <c r="M212" s="42">
        <f t="shared" si="37"/>
        <v>0.42105265000000003</v>
      </c>
      <c r="N212" s="42">
        <f t="shared" si="37"/>
        <v>0.63333335000000002</v>
      </c>
      <c r="O212" s="42">
        <f t="shared" si="37"/>
        <v>0.38804454999999999</v>
      </c>
      <c r="P212" s="42">
        <f t="shared" si="37"/>
        <v>0.48039215000000002</v>
      </c>
      <c r="Q212" s="42">
        <f t="shared" si="37"/>
        <v>0.66666669999999995</v>
      </c>
      <c r="R212" s="42">
        <f t="shared" si="37"/>
        <v>0.3333333</v>
      </c>
      <c r="S212" s="42">
        <f t="shared" si="37"/>
        <v>0.41027780000000003</v>
      </c>
      <c r="T212" s="42">
        <f t="shared" si="37"/>
        <v>0.76739924999999998</v>
      </c>
      <c r="U212" s="42">
        <f t="shared" si="37"/>
        <v>0.41666665000000003</v>
      </c>
      <c r="V212" s="42">
        <f t="shared" si="37"/>
        <v>0.56212119999999999</v>
      </c>
      <c r="W212" s="42">
        <f t="shared" si="37"/>
        <v>0.41919194999999998</v>
      </c>
      <c r="X212" s="42">
        <f t="shared" si="37"/>
        <v>0.48666664999999998</v>
      </c>
      <c r="Y212" s="42">
        <f t="shared" si="37"/>
        <v>0.4</v>
      </c>
      <c r="Z212" s="42">
        <f t="shared" si="37"/>
        <v>0.64583334999999997</v>
      </c>
      <c r="AA212" s="42">
        <f t="shared" si="37"/>
        <v>0.54775829999999992</v>
      </c>
      <c r="AB212" s="42">
        <f t="shared" si="37"/>
        <v>0.61538464999999998</v>
      </c>
      <c r="AC212" s="42">
        <f t="shared" si="37"/>
        <v>0.43493494999999999</v>
      </c>
      <c r="AD212" s="42">
        <f t="shared" si="37"/>
        <v>0.78472224999999995</v>
      </c>
      <c r="AE212" s="42">
        <f t="shared" si="37"/>
        <v>0.45714290000000002</v>
      </c>
      <c r="AF212" s="42">
        <f t="shared" si="37"/>
        <v>0.49652780000000002</v>
      </c>
      <c r="AG212" s="42">
        <f t="shared" si="37"/>
        <v>0.62500004999999992</v>
      </c>
      <c r="AH212" s="42">
        <f t="shared" si="37"/>
        <v>0.51796160000000002</v>
      </c>
      <c r="AI212" s="42">
        <f t="shared" si="37"/>
        <v>0.52564105000000005</v>
      </c>
      <c r="AJ212" s="42">
        <f t="shared" si="37"/>
        <v>0.42592595</v>
      </c>
      <c r="AK212" s="42">
        <f t="shared" si="37"/>
        <v>0.36363639999999997</v>
      </c>
      <c r="AL212" s="42">
        <f t="shared" si="37"/>
        <v>0.54102564999999991</v>
      </c>
      <c r="AM212" s="42">
        <f t="shared" si="37"/>
        <v>0.61538464999999998</v>
      </c>
      <c r="AN212" s="42">
        <f t="shared" si="37"/>
        <v>0.55787039999999999</v>
      </c>
    </row>
    <row r="213" spans="1:40" s="1" customFormat="1" ht="60">
      <c r="A213" s="1" t="s">
        <v>157</v>
      </c>
      <c r="C213" s="1" t="s">
        <v>674</v>
      </c>
      <c r="G213" s="1" t="s">
        <v>675</v>
      </c>
      <c r="H213" s="13" t="s">
        <v>676</v>
      </c>
      <c r="I213" s="14">
        <v>0.79365079999999999</v>
      </c>
      <c r="J213" s="14">
        <v>0.65079370000000003</v>
      </c>
      <c r="K213" s="14">
        <v>0.7083334</v>
      </c>
      <c r="L213" s="14">
        <v>0.52380959999999999</v>
      </c>
      <c r="M213" s="14">
        <v>0.4736842</v>
      </c>
      <c r="N213" s="14">
        <v>0.76666670000000003</v>
      </c>
      <c r="O213" s="14">
        <v>0.42857139999999999</v>
      </c>
      <c r="P213" s="14">
        <v>0.47058820000000001</v>
      </c>
      <c r="Q213" s="14">
        <v>0.66666669999999995</v>
      </c>
      <c r="R213" s="14">
        <v>0.44444440000000002</v>
      </c>
      <c r="S213" s="14">
        <v>0.51388889999999998</v>
      </c>
      <c r="T213" s="14">
        <v>0.71428570000000002</v>
      </c>
      <c r="U213" s="14">
        <v>0.38888889999999998</v>
      </c>
      <c r="V213" s="14">
        <v>0.7</v>
      </c>
      <c r="W213" s="14">
        <v>0.49494949999999999</v>
      </c>
      <c r="X213" s="14">
        <v>0.49333329999999997</v>
      </c>
      <c r="Y213" s="14">
        <v>0.46666669999999999</v>
      </c>
      <c r="Z213" s="14">
        <v>0.66666669999999995</v>
      </c>
      <c r="AA213" s="14">
        <v>0.61403509999999994</v>
      </c>
      <c r="AB213" s="14">
        <v>0.66666669999999995</v>
      </c>
      <c r="AC213" s="14">
        <v>0.51851849999999999</v>
      </c>
      <c r="AD213" s="14">
        <v>0.77777779999999996</v>
      </c>
      <c r="AE213" s="14">
        <v>0.53333339999999996</v>
      </c>
      <c r="AF213" s="14">
        <v>0.55555560000000004</v>
      </c>
      <c r="AG213" s="14">
        <v>0.66666669999999995</v>
      </c>
      <c r="AH213" s="14">
        <v>0.54385969999999995</v>
      </c>
      <c r="AI213" s="14">
        <v>0.58974360000000003</v>
      </c>
      <c r="AJ213" s="14">
        <v>0.5</v>
      </c>
      <c r="AK213" s="14">
        <v>0.45454549999999999</v>
      </c>
      <c r="AL213" s="14">
        <v>0.61538459999999995</v>
      </c>
      <c r="AM213" s="14">
        <v>0.76923079999999999</v>
      </c>
      <c r="AN213" s="14">
        <v>0.7083334</v>
      </c>
    </row>
    <row r="214" spans="1:40" s="1" customFormat="1" ht="45">
      <c r="A214" s="1" t="s">
        <v>157</v>
      </c>
      <c r="C214" s="1" t="s">
        <v>660</v>
      </c>
      <c r="G214" s="1" t="s">
        <v>661</v>
      </c>
      <c r="H214" s="13" t="s">
        <v>662</v>
      </c>
      <c r="I214" s="14">
        <v>0.73015870000000005</v>
      </c>
      <c r="J214" s="14">
        <v>0.61403509999999994</v>
      </c>
      <c r="K214" s="14">
        <v>0.38095240000000002</v>
      </c>
      <c r="L214" s="14">
        <v>0.4583333</v>
      </c>
      <c r="M214" s="14">
        <v>0.3684211</v>
      </c>
      <c r="N214" s="14">
        <v>0.5</v>
      </c>
      <c r="O214" s="14">
        <v>0.34751769999999998</v>
      </c>
      <c r="P214" s="14">
        <v>0.49019610000000002</v>
      </c>
      <c r="Q214" s="14">
        <v>0.66666669999999995</v>
      </c>
      <c r="R214" s="14">
        <v>0.22222220000000001</v>
      </c>
      <c r="S214" s="14">
        <v>0.30666670000000001</v>
      </c>
      <c r="T214" s="14">
        <v>0.82051280000000004</v>
      </c>
      <c r="U214" s="14">
        <v>0.44444440000000002</v>
      </c>
      <c r="V214" s="14">
        <v>0.42424240000000002</v>
      </c>
      <c r="W214" s="14">
        <v>0.34343439999999997</v>
      </c>
      <c r="X214" s="14">
        <v>0.48</v>
      </c>
      <c r="Y214" s="14">
        <v>0.3333333</v>
      </c>
      <c r="Z214" s="14">
        <v>0.625</v>
      </c>
      <c r="AA214" s="14">
        <v>0.48148150000000001</v>
      </c>
      <c r="AB214" s="14">
        <v>0.56410260000000001</v>
      </c>
      <c r="AC214" s="14">
        <v>0.35135139999999998</v>
      </c>
      <c r="AD214" s="14">
        <v>0.79166669999999995</v>
      </c>
      <c r="AE214" s="14">
        <v>0.38095240000000002</v>
      </c>
      <c r="AF214" s="14">
        <v>0.4375</v>
      </c>
      <c r="AG214" s="14">
        <v>0.5833334</v>
      </c>
      <c r="AH214" s="14">
        <v>0.49206349999999999</v>
      </c>
      <c r="AI214" s="14">
        <v>0.46153850000000002</v>
      </c>
      <c r="AJ214" s="14">
        <v>0.3518519</v>
      </c>
      <c r="AK214" s="14">
        <v>0.27272730000000001</v>
      </c>
      <c r="AL214" s="14">
        <v>0.46666669999999999</v>
      </c>
      <c r="AM214" s="14">
        <v>0.46153850000000002</v>
      </c>
      <c r="AN214" s="14">
        <v>0.40740739999999998</v>
      </c>
    </row>
    <row r="215" spans="1:40" s="43" customFormat="1" ht="15.75">
      <c r="A215" s="37" t="s">
        <v>49</v>
      </c>
      <c r="B215" s="37"/>
      <c r="C215" s="37"/>
      <c r="D215" s="37"/>
      <c r="E215" s="37"/>
      <c r="F215" s="37"/>
      <c r="G215" s="37" t="s">
        <v>677</v>
      </c>
      <c r="H215" s="38"/>
      <c r="I215" s="39">
        <f>AVERAGE(I216,I222)</f>
        <v>0.31612689250000003</v>
      </c>
      <c r="J215" s="39">
        <f t="shared" ref="J215:AN215" si="38">AVERAGE(J216,J222)</f>
        <v>0.2473331275</v>
      </c>
      <c r="K215" s="39">
        <f t="shared" si="38"/>
        <v>0.25431712500000003</v>
      </c>
      <c r="L215" s="39">
        <f t="shared" si="38"/>
        <v>0.25380951500000004</v>
      </c>
      <c r="M215" s="39">
        <f t="shared" si="38"/>
        <v>0.2047127775</v>
      </c>
      <c r="N215" s="39">
        <f t="shared" si="38"/>
        <v>0.23327777249999998</v>
      </c>
      <c r="O215" s="39">
        <f t="shared" si="38"/>
        <v>0.18370987250000001</v>
      </c>
      <c r="P215" s="39">
        <f t="shared" si="38"/>
        <v>0.26007141249999999</v>
      </c>
      <c r="Q215" s="39">
        <f t="shared" si="38"/>
        <v>0.26770261249999994</v>
      </c>
      <c r="R215" s="39">
        <f t="shared" si="38"/>
        <v>0.18222221999999999</v>
      </c>
      <c r="S215" s="39">
        <f t="shared" si="38"/>
        <v>0.20008665249999999</v>
      </c>
      <c r="T215" s="39">
        <f t="shared" si="38"/>
        <v>0.30648610999999998</v>
      </c>
      <c r="U215" s="39">
        <f t="shared" si="38"/>
        <v>0.14474205749999999</v>
      </c>
      <c r="V215" s="39">
        <f t="shared" si="38"/>
        <v>0.33732323500000005</v>
      </c>
      <c r="W215" s="39">
        <f t="shared" si="38"/>
        <v>0.17811424749999999</v>
      </c>
      <c r="X215" s="39">
        <f t="shared" si="38"/>
        <v>0.21431074750000001</v>
      </c>
      <c r="Y215" s="39">
        <f t="shared" si="38"/>
        <v>0.25383332000000003</v>
      </c>
      <c r="Z215" s="39">
        <f t="shared" si="38"/>
        <v>0.34634920250000001</v>
      </c>
      <c r="AA215" s="39">
        <f t="shared" si="38"/>
        <v>0.31564924750000001</v>
      </c>
      <c r="AB215" s="39">
        <f t="shared" si="38"/>
        <v>0.29848900750000001</v>
      </c>
      <c r="AC215" s="39">
        <f t="shared" si="38"/>
        <v>0.190721115</v>
      </c>
      <c r="AD215" s="39">
        <f t="shared" si="38"/>
        <v>0.47077450749999994</v>
      </c>
      <c r="AE215" s="39">
        <f t="shared" si="38"/>
        <v>0.17314409250000001</v>
      </c>
      <c r="AF215" s="39">
        <f t="shared" si="38"/>
        <v>0.25040863749999998</v>
      </c>
      <c r="AG215" s="39">
        <f t="shared" si="38"/>
        <v>0.27299768750000003</v>
      </c>
      <c r="AH215" s="39">
        <f t="shared" si="38"/>
        <v>0.23864718999999998</v>
      </c>
      <c r="AI215" s="39">
        <f t="shared" si="38"/>
        <v>0.33302307500000006</v>
      </c>
      <c r="AJ215" s="39">
        <f t="shared" si="38"/>
        <v>0.26497249499999997</v>
      </c>
      <c r="AK215" s="39">
        <f t="shared" si="38"/>
        <v>0.21744694249999999</v>
      </c>
      <c r="AL215" s="39">
        <f t="shared" si="38"/>
        <v>0.16756898749999999</v>
      </c>
      <c r="AM215" s="39">
        <f t="shared" si="38"/>
        <v>0.27721575249999997</v>
      </c>
      <c r="AN215" s="39">
        <f t="shared" si="38"/>
        <v>0.40563130000000003</v>
      </c>
    </row>
    <row r="216" spans="1:40" s="43" customFormat="1" ht="15.75">
      <c r="A216" s="40" t="s">
        <v>678</v>
      </c>
      <c r="B216" s="40"/>
      <c r="C216" s="40"/>
      <c r="D216" s="40"/>
      <c r="E216" s="40"/>
      <c r="F216" s="40"/>
      <c r="G216" s="41" t="s">
        <v>679</v>
      </c>
      <c r="H216" s="41"/>
      <c r="I216" s="42">
        <f>AVERAGE(I217:I221)</f>
        <v>0.28459076000000005</v>
      </c>
      <c r="J216" s="42">
        <f t="shared" ref="J216:AN216" si="39">AVERAGE(J217:J221)</f>
        <v>0.25182537999999999</v>
      </c>
      <c r="K216" s="42">
        <f t="shared" si="39"/>
        <v>0.25620370000000003</v>
      </c>
      <c r="L216" s="42">
        <f t="shared" si="39"/>
        <v>0.25047617999999999</v>
      </c>
      <c r="M216" s="42">
        <f t="shared" si="39"/>
        <v>0.19170737999999998</v>
      </c>
      <c r="N216" s="42">
        <f t="shared" si="39"/>
        <v>0.21822221999999999</v>
      </c>
      <c r="O216" s="42">
        <f t="shared" si="39"/>
        <v>0.17198012000000001</v>
      </c>
      <c r="P216" s="42">
        <f t="shared" si="39"/>
        <v>0.24878430000000001</v>
      </c>
      <c r="Q216" s="42">
        <f t="shared" si="39"/>
        <v>0.25370879999999996</v>
      </c>
      <c r="R216" s="42">
        <f t="shared" si="39"/>
        <v>0.16444443999999997</v>
      </c>
      <c r="S216" s="42">
        <f t="shared" si="39"/>
        <v>0.18891037999999999</v>
      </c>
      <c r="T216" s="42">
        <f t="shared" si="39"/>
        <v>0.30922221999999999</v>
      </c>
      <c r="U216" s="42">
        <f t="shared" si="39"/>
        <v>0.15079364000000001</v>
      </c>
      <c r="V216" s="42">
        <f t="shared" si="39"/>
        <v>0.33020202000000004</v>
      </c>
      <c r="W216" s="42">
        <f t="shared" si="39"/>
        <v>0.18173971999999999</v>
      </c>
      <c r="X216" s="42">
        <f t="shared" si="39"/>
        <v>0.20253562</v>
      </c>
      <c r="Y216" s="42">
        <f t="shared" si="39"/>
        <v>0.25885714000000004</v>
      </c>
      <c r="Z216" s="42">
        <f t="shared" si="39"/>
        <v>0.35777778000000005</v>
      </c>
      <c r="AA216" s="42">
        <f t="shared" si="39"/>
        <v>0.29308772000000005</v>
      </c>
      <c r="AB216" s="42">
        <f t="shared" si="39"/>
        <v>0.24871794</v>
      </c>
      <c r="AC216" s="42">
        <f t="shared" si="39"/>
        <v>0.17662318000000005</v>
      </c>
      <c r="AD216" s="42">
        <f t="shared" si="39"/>
        <v>0.44559314</v>
      </c>
      <c r="AE216" s="42">
        <f t="shared" si="39"/>
        <v>0.13920636000000003</v>
      </c>
      <c r="AF216" s="42">
        <f t="shared" si="39"/>
        <v>0.2197161</v>
      </c>
      <c r="AG216" s="42">
        <f t="shared" si="39"/>
        <v>0.23500000000000001</v>
      </c>
      <c r="AH216" s="42">
        <f t="shared" si="39"/>
        <v>0.22220777999999997</v>
      </c>
      <c r="AI216" s="42">
        <f t="shared" si="39"/>
        <v>0.29937950000000002</v>
      </c>
      <c r="AJ216" s="42">
        <f t="shared" si="39"/>
        <v>0.25818713999999998</v>
      </c>
      <c r="AK216" s="42">
        <f t="shared" si="39"/>
        <v>0.21587876</v>
      </c>
      <c r="AL216" s="42">
        <f t="shared" si="39"/>
        <v>0.15565080000000001</v>
      </c>
      <c r="AM216" s="42">
        <f t="shared" si="39"/>
        <v>0.30094018</v>
      </c>
      <c r="AN216" s="42">
        <f t="shared" si="39"/>
        <v>0.33803030000000001</v>
      </c>
    </row>
    <row r="217" spans="1:40" s="1" customFormat="1" ht="45">
      <c r="A217" s="1" t="s">
        <v>157</v>
      </c>
      <c r="C217" s="1" t="s">
        <v>680</v>
      </c>
      <c r="G217" s="1" t="s">
        <v>681</v>
      </c>
      <c r="H217" s="13" t="s">
        <v>682</v>
      </c>
      <c r="I217" s="14">
        <v>0.34</v>
      </c>
      <c r="J217" s="14">
        <v>0.19500000000000001</v>
      </c>
      <c r="K217" s="14">
        <v>0.4</v>
      </c>
      <c r="L217" s="14">
        <v>0.28571429999999998</v>
      </c>
      <c r="M217" s="14">
        <v>0.27647060000000001</v>
      </c>
      <c r="N217" s="14">
        <v>0.17777780000000001</v>
      </c>
      <c r="O217" s="14">
        <v>0.15681819999999999</v>
      </c>
      <c r="P217" s="14">
        <v>0.34</v>
      </c>
      <c r="Q217" s="14">
        <v>0.28461540000000002</v>
      </c>
      <c r="R217" s="14">
        <v>0.13333329999999999</v>
      </c>
      <c r="S217" s="14">
        <v>0.1363636</v>
      </c>
      <c r="T217" s="14">
        <v>0.32666669999999998</v>
      </c>
      <c r="U217" s="14">
        <v>0</v>
      </c>
      <c r="V217" s="14">
        <v>0.44545449999999998</v>
      </c>
      <c r="W217" s="14">
        <v>0.11562500000000001</v>
      </c>
      <c r="X217" s="14">
        <v>0.1666667</v>
      </c>
      <c r="Y217" s="14">
        <v>0.28000000000000003</v>
      </c>
      <c r="Z217" s="14">
        <v>0.4</v>
      </c>
      <c r="AA217" s="14">
        <v>0.32500000000000001</v>
      </c>
      <c r="AB217" s="14">
        <v>0.26666669999999998</v>
      </c>
      <c r="AC217" s="14">
        <v>0.16</v>
      </c>
      <c r="AD217" s="14">
        <v>0.6</v>
      </c>
      <c r="AE217" s="14">
        <v>0.13571430000000001</v>
      </c>
      <c r="AF217" s="14">
        <v>0.23846149999999999</v>
      </c>
      <c r="AG217" s="14">
        <v>0.13750000000000001</v>
      </c>
      <c r="AH217" s="14">
        <v>0.15</v>
      </c>
      <c r="AI217" s="14">
        <v>0.3818182</v>
      </c>
      <c r="AJ217" s="14">
        <v>0.23749999999999999</v>
      </c>
      <c r="AK217" s="14">
        <v>0.24</v>
      </c>
      <c r="AL217" s="14">
        <v>0.1066667</v>
      </c>
      <c r="AM217" s="14">
        <v>0.53333339999999996</v>
      </c>
      <c r="AN217" s="14">
        <v>0.3090909</v>
      </c>
    </row>
    <row r="218" spans="1:40" s="1" customFormat="1" ht="60">
      <c r="A218" s="1" t="s">
        <v>157</v>
      </c>
      <c r="C218" s="1" t="s">
        <v>683</v>
      </c>
      <c r="G218" s="1" t="s">
        <v>684</v>
      </c>
      <c r="H218" s="13" t="s">
        <v>685</v>
      </c>
      <c r="I218" s="14">
        <v>0.25396829999999998</v>
      </c>
      <c r="J218" s="14">
        <v>0.22222220000000001</v>
      </c>
      <c r="K218" s="14">
        <v>8.3333299999999999E-2</v>
      </c>
      <c r="L218" s="14">
        <v>0.3333333</v>
      </c>
      <c r="M218" s="14">
        <v>9.2592599999999997E-2</v>
      </c>
      <c r="N218" s="14">
        <v>0.1</v>
      </c>
      <c r="O218" s="14">
        <v>0.137457</v>
      </c>
      <c r="P218" s="14">
        <v>0.19607840000000001</v>
      </c>
      <c r="Q218" s="14">
        <v>0.2708333</v>
      </c>
      <c r="R218" s="14">
        <v>0</v>
      </c>
      <c r="S218" s="14">
        <v>0.2</v>
      </c>
      <c r="T218" s="14">
        <v>0.24444440000000001</v>
      </c>
      <c r="U218" s="14">
        <v>0.1111111</v>
      </c>
      <c r="V218" s="14">
        <v>0.4</v>
      </c>
      <c r="W218" s="14">
        <v>9.5238100000000006E-2</v>
      </c>
      <c r="X218" s="14">
        <v>0.1923077</v>
      </c>
      <c r="Y218" s="14">
        <v>0.19047620000000001</v>
      </c>
      <c r="Z218" s="14">
        <v>0.38888889999999998</v>
      </c>
      <c r="AA218" s="14">
        <v>0.1754386</v>
      </c>
      <c r="AB218" s="14">
        <v>0.14285709999999999</v>
      </c>
      <c r="AC218" s="14">
        <v>9.5238100000000006E-2</v>
      </c>
      <c r="AD218" s="14">
        <v>0.375</v>
      </c>
      <c r="AE218" s="14">
        <v>0.1111111</v>
      </c>
      <c r="AF218" s="14">
        <v>0.2083333</v>
      </c>
      <c r="AG218" s="14">
        <v>0.125</v>
      </c>
      <c r="AH218" s="14">
        <v>0.1060606</v>
      </c>
      <c r="AI218" s="14">
        <v>0.30952380000000002</v>
      </c>
      <c r="AJ218" s="14">
        <v>0.2291667</v>
      </c>
      <c r="AK218" s="14">
        <v>0.21212120000000001</v>
      </c>
      <c r="AL218" s="14">
        <v>0.1111111</v>
      </c>
      <c r="AM218" s="14">
        <v>0.36111110000000002</v>
      </c>
      <c r="AN218" s="14">
        <v>0.18181820000000001</v>
      </c>
    </row>
    <row r="219" spans="1:40" s="1" customFormat="1" ht="30">
      <c r="A219" s="1" t="s">
        <v>157</v>
      </c>
      <c r="C219" s="1" t="s">
        <v>686</v>
      </c>
      <c r="G219" s="1" t="s">
        <v>687</v>
      </c>
      <c r="H219" s="13" t="s">
        <v>688</v>
      </c>
      <c r="I219" s="14">
        <v>0.37681160000000002</v>
      </c>
      <c r="J219" s="14">
        <v>0.28333330000000001</v>
      </c>
      <c r="K219" s="14">
        <v>0.29629630000000001</v>
      </c>
      <c r="L219" s="14">
        <v>0.3333333</v>
      </c>
      <c r="M219" s="14">
        <v>0.2631579</v>
      </c>
      <c r="N219" s="14">
        <v>0.3333333</v>
      </c>
      <c r="O219" s="14">
        <v>0.27719300000000002</v>
      </c>
      <c r="P219" s="14">
        <v>0.19607840000000001</v>
      </c>
      <c r="Q219" s="14">
        <v>0.2916667</v>
      </c>
      <c r="R219" s="14">
        <v>0.22222220000000001</v>
      </c>
      <c r="S219" s="14">
        <v>0.29333330000000002</v>
      </c>
      <c r="T219" s="14">
        <v>0.3958333</v>
      </c>
      <c r="U219" s="14">
        <v>0.23809520000000001</v>
      </c>
      <c r="V219" s="14">
        <v>0.30555559999999998</v>
      </c>
      <c r="W219" s="14">
        <v>0.28571429999999998</v>
      </c>
      <c r="X219" s="14">
        <v>0.3333333</v>
      </c>
      <c r="Y219" s="14">
        <v>0.23809520000000001</v>
      </c>
      <c r="Z219" s="14">
        <v>0.3333333</v>
      </c>
      <c r="AA219" s="14">
        <v>0.35</v>
      </c>
      <c r="AB219" s="14">
        <v>0.35714279999999998</v>
      </c>
      <c r="AC219" s="14">
        <v>0.31481480000000001</v>
      </c>
      <c r="AD219" s="14">
        <v>0.37254900000000002</v>
      </c>
      <c r="AE219" s="14">
        <v>0.17777780000000001</v>
      </c>
      <c r="AF219" s="14">
        <v>0.1875</v>
      </c>
      <c r="AG219" s="14">
        <v>0.375</v>
      </c>
      <c r="AH219" s="14">
        <v>0.31818180000000001</v>
      </c>
      <c r="AI219" s="14">
        <v>0.35555550000000002</v>
      </c>
      <c r="AJ219" s="14">
        <v>0.27777780000000002</v>
      </c>
      <c r="AK219" s="14">
        <v>0.36363630000000002</v>
      </c>
      <c r="AL219" s="14">
        <v>0.3333333</v>
      </c>
      <c r="AM219" s="14">
        <v>0.19047620000000001</v>
      </c>
      <c r="AN219" s="14">
        <v>0.42424240000000002</v>
      </c>
    </row>
    <row r="220" spans="1:40" s="1" customFormat="1" ht="60">
      <c r="A220" s="1" t="s">
        <v>157</v>
      </c>
      <c r="C220" s="1" t="s">
        <v>689</v>
      </c>
      <c r="G220" s="1" t="s">
        <v>690</v>
      </c>
      <c r="H220" s="13" t="s">
        <v>691</v>
      </c>
      <c r="I220" s="14">
        <v>0.26086959999999998</v>
      </c>
      <c r="J220" s="14">
        <v>0.32857140000000001</v>
      </c>
      <c r="K220" s="14">
        <v>0.1888889</v>
      </c>
      <c r="L220" s="14">
        <v>8.7499999999999994E-2</v>
      </c>
      <c r="M220" s="14">
        <v>0.2</v>
      </c>
      <c r="N220" s="14">
        <v>0.28999999999999998</v>
      </c>
      <c r="O220" s="14">
        <v>0.15473680000000001</v>
      </c>
      <c r="P220" s="14">
        <v>0.26470589999999999</v>
      </c>
      <c r="Q220" s="14">
        <v>0.23571429999999999</v>
      </c>
      <c r="R220" s="14">
        <v>0.26666669999999998</v>
      </c>
      <c r="S220" s="14">
        <v>0.15652170000000001</v>
      </c>
      <c r="T220" s="14">
        <v>0.3125</v>
      </c>
      <c r="U220" s="14">
        <v>0.27142860000000002</v>
      </c>
      <c r="V220" s="14">
        <v>0.22500000000000001</v>
      </c>
      <c r="W220" s="14">
        <v>0.2</v>
      </c>
      <c r="X220" s="14">
        <v>0.17037040000000001</v>
      </c>
      <c r="Y220" s="14">
        <v>0.32857140000000001</v>
      </c>
      <c r="Z220" s="14">
        <v>0.36666670000000001</v>
      </c>
      <c r="AA220" s="14">
        <v>0.34499999999999997</v>
      </c>
      <c r="AB220" s="14">
        <v>0.26923079999999999</v>
      </c>
      <c r="AC220" s="14">
        <v>0.1833333</v>
      </c>
      <c r="AD220" s="14">
        <v>0.49375000000000002</v>
      </c>
      <c r="AE220" s="14">
        <v>0.13571430000000001</v>
      </c>
      <c r="AF220" s="14">
        <v>0.25</v>
      </c>
      <c r="AG220" s="14">
        <v>0.36249999999999999</v>
      </c>
      <c r="AH220" s="14">
        <v>0.32727270000000003</v>
      </c>
      <c r="AI220" s="14">
        <v>0.25</v>
      </c>
      <c r="AJ220" s="14">
        <v>0.28333330000000001</v>
      </c>
      <c r="AK220" s="14">
        <v>0.1181818</v>
      </c>
      <c r="AL220" s="14">
        <v>0.12</v>
      </c>
      <c r="AM220" s="14">
        <v>0.24285709999999999</v>
      </c>
      <c r="AN220" s="14">
        <v>0.35</v>
      </c>
    </row>
    <row r="221" spans="1:40" s="1" customFormat="1" ht="45">
      <c r="A221" s="1" t="s">
        <v>157</v>
      </c>
      <c r="C221" s="1" t="s">
        <v>692</v>
      </c>
      <c r="G221" s="1" t="s">
        <v>693</v>
      </c>
      <c r="H221" s="13" t="s">
        <v>694</v>
      </c>
      <c r="I221" s="14">
        <v>0.19130430000000001</v>
      </c>
      <c r="J221" s="14">
        <v>0.23</v>
      </c>
      <c r="K221" s="14">
        <v>0.3125</v>
      </c>
      <c r="L221" s="14">
        <v>0.21249999999999999</v>
      </c>
      <c r="M221" s="14">
        <v>0.12631580000000001</v>
      </c>
      <c r="N221" s="14">
        <v>0.19</v>
      </c>
      <c r="O221" s="14">
        <v>0.1336956</v>
      </c>
      <c r="P221" s="14">
        <v>0.2470588</v>
      </c>
      <c r="Q221" s="14">
        <v>0.1857143</v>
      </c>
      <c r="R221" s="14">
        <v>0.2</v>
      </c>
      <c r="S221" s="14">
        <v>0.15833330000000001</v>
      </c>
      <c r="T221" s="14">
        <v>0.26666669999999998</v>
      </c>
      <c r="U221" s="14">
        <v>0.13333329999999999</v>
      </c>
      <c r="V221" s="14">
        <v>0.27500000000000002</v>
      </c>
      <c r="W221" s="14">
        <v>0.21212120000000001</v>
      </c>
      <c r="X221" s="14">
        <v>0.15</v>
      </c>
      <c r="Y221" s="14">
        <v>0.25714290000000001</v>
      </c>
      <c r="Z221" s="14">
        <v>0.3</v>
      </c>
      <c r="AA221" s="14">
        <v>0.27</v>
      </c>
      <c r="AB221" s="14">
        <v>0.2076923</v>
      </c>
      <c r="AC221" s="14">
        <v>0.1297297</v>
      </c>
      <c r="AD221" s="14">
        <v>0.38666669999999997</v>
      </c>
      <c r="AE221" s="14">
        <v>0.13571430000000001</v>
      </c>
      <c r="AF221" s="14">
        <v>0.2142857</v>
      </c>
      <c r="AG221" s="14">
        <v>0.17499999999999999</v>
      </c>
      <c r="AH221" s="14">
        <v>0.20952380000000001</v>
      </c>
      <c r="AI221" s="14">
        <v>0.2</v>
      </c>
      <c r="AJ221" s="14">
        <v>0.2631579</v>
      </c>
      <c r="AK221" s="14">
        <v>0.14545449999999999</v>
      </c>
      <c r="AL221" s="14">
        <v>0.1071429</v>
      </c>
      <c r="AM221" s="14">
        <v>0.1769231</v>
      </c>
      <c r="AN221" s="14">
        <v>0.42499999999999999</v>
      </c>
    </row>
    <row r="222" spans="1:40" s="43" customFormat="1" ht="15.75">
      <c r="A222" s="40" t="s">
        <v>695</v>
      </c>
      <c r="B222" s="40"/>
      <c r="C222" s="40"/>
      <c r="D222" s="40"/>
      <c r="E222" s="40"/>
      <c r="F222" s="40"/>
      <c r="G222" s="41" t="s">
        <v>696</v>
      </c>
      <c r="H222" s="41"/>
      <c r="I222" s="42">
        <f>AVERAGE(I223:I226)</f>
        <v>0.34766302500000001</v>
      </c>
      <c r="J222" s="42">
        <f t="shared" ref="J222:AN222" si="40">AVERAGE(J223:J226)</f>
        <v>0.24284087500000001</v>
      </c>
      <c r="K222" s="42">
        <f t="shared" si="40"/>
        <v>0.25243055000000003</v>
      </c>
      <c r="L222" s="42">
        <f t="shared" si="40"/>
        <v>0.25714285000000003</v>
      </c>
      <c r="M222" s="42">
        <f t="shared" si="40"/>
        <v>0.21771817500000001</v>
      </c>
      <c r="N222" s="42">
        <f t="shared" si="40"/>
        <v>0.24833332499999999</v>
      </c>
      <c r="O222" s="42">
        <f t="shared" si="40"/>
        <v>0.19543962500000001</v>
      </c>
      <c r="P222" s="42">
        <f t="shared" si="40"/>
        <v>0.27135852500000002</v>
      </c>
      <c r="Q222" s="42">
        <f t="shared" si="40"/>
        <v>0.28169642499999997</v>
      </c>
      <c r="R222" s="42">
        <f t="shared" si="40"/>
        <v>0.2</v>
      </c>
      <c r="S222" s="42">
        <f t="shared" si="40"/>
        <v>0.21126292499999999</v>
      </c>
      <c r="T222" s="42">
        <f t="shared" si="40"/>
        <v>0.30374999999999996</v>
      </c>
      <c r="U222" s="42">
        <f t="shared" si="40"/>
        <v>0.13869047499999998</v>
      </c>
      <c r="V222" s="42">
        <f t="shared" si="40"/>
        <v>0.34444445000000001</v>
      </c>
      <c r="W222" s="42">
        <f t="shared" si="40"/>
        <v>0.17448877499999998</v>
      </c>
      <c r="X222" s="42">
        <f t="shared" si="40"/>
        <v>0.22608587500000002</v>
      </c>
      <c r="Y222" s="42">
        <f t="shared" si="40"/>
        <v>0.24880950000000002</v>
      </c>
      <c r="Z222" s="42">
        <f t="shared" si="40"/>
        <v>0.33492062500000003</v>
      </c>
      <c r="AA222" s="42">
        <f t="shared" si="40"/>
        <v>0.33821077500000002</v>
      </c>
      <c r="AB222" s="42">
        <f t="shared" si="40"/>
        <v>0.348260075</v>
      </c>
      <c r="AC222" s="42">
        <f t="shared" si="40"/>
        <v>0.20481904999999997</v>
      </c>
      <c r="AD222" s="42">
        <f t="shared" si="40"/>
        <v>0.49595587499999993</v>
      </c>
      <c r="AE222" s="42">
        <f t="shared" si="40"/>
        <v>0.207081825</v>
      </c>
      <c r="AF222" s="42">
        <f t="shared" si="40"/>
        <v>0.28110117499999998</v>
      </c>
      <c r="AG222" s="42">
        <f t="shared" si="40"/>
        <v>0.31099537500000007</v>
      </c>
      <c r="AH222" s="42">
        <f t="shared" si="40"/>
        <v>0.2550866</v>
      </c>
      <c r="AI222" s="42">
        <f t="shared" si="40"/>
        <v>0.36666665000000004</v>
      </c>
      <c r="AJ222" s="42">
        <f t="shared" si="40"/>
        <v>0.27175784999999997</v>
      </c>
      <c r="AK222" s="42">
        <f t="shared" si="40"/>
        <v>0.21901512499999998</v>
      </c>
      <c r="AL222" s="42">
        <f t="shared" si="40"/>
        <v>0.179487175</v>
      </c>
      <c r="AM222" s="42">
        <f t="shared" si="40"/>
        <v>0.25349132499999999</v>
      </c>
      <c r="AN222" s="42">
        <f t="shared" si="40"/>
        <v>0.47323230000000005</v>
      </c>
    </row>
    <row r="223" spans="1:40" s="1" customFormat="1" ht="60">
      <c r="A223" s="1" t="s">
        <v>157</v>
      </c>
      <c r="C223" s="13" t="s">
        <v>697</v>
      </c>
      <c r="G223" s="9" t="s">
        <v>698</v>
      </c>
      <c r="H223" s="20" t="s">
        <v>699</v>
      </c>
      <c r="I223" s="14">
        <v>0.23333329999999999</v>
      </c>
      <c r="J223" s="14">
        <v>0.14545449999999999</v>
      </c>
      <c r="K223" s="14">
        <v>0.1</v>
      </c>
      <c r="L223" s="14">
        <v>0.15</v>
      </c>
      <c r="M223" s="14">
        <v>0.13888890000000001</v>
      </c>
      <c r="N223" s="14">
        <v>0.2</v>
      </c>
      <c r="O223" s="14">
        <v>0.13263159999999999</v>
      </c>
      <c r="P223" s="14">
        <v>0.15882350000000001</v>
      </c>
      <c r="Q223" s="14">
        <v>0.17857139999999999</v>
      </c>
      <c r="R223" s="14">
        <v>0.1666667</v>
      </c>
      <c r="S223" s="14">
        <v>0.16</v>
      </c>
      <c r="T223" s="14">
        <v>0.26874999999999999</v>
      </c>
      <c r="U223" s="14">
        <v>0.05</v>
      </c>
      <c r="V223" s="14">
        <v>0.35</v>
      </c>
      <c r="W223" s="14">
        <v>0.1228571</v>
      </c>
      <c r="X223" s="14">
        <v>0.162963</v>
      </c>
      <c r="Y223" s="14">
        <v>0.22857140000000001</v>
      </c>
      <c r="Z223" s="14">
        <v>0.23333329999999999</v>
      </c>
      <c r="AA223" s="14">
        <v>0.30499999999999999</v>
      </c>
      <c r="AB223" s="14">
        <v>0.17142859999999999</v>
      </c>
      <c r="AC223" s="14">
        <v>0.14166670000000001</v>
      </c>
      <c r="AD223" s="14">
        <v>0.41176469999999998</v>
      </c>
      <c r="AE223" s="14">
        <v>0.17142859999999999</v>
      </c>
      <c r="AF223" s="14">
        <v>0.23749999999999999</v>
      </c>
      <c r="AG223" s="14">
        <v>0.26250000000000001</v>
      </c>
      <c r="AH223" s="14">
        <v>0.1476191</v>
      </c>
      <c r="AI223" s="14">
        <v>0.31538460000000001</v>
      </c>
      <c r="AJ223" s="14">
        <v>0.2157895</v>
      </c>
      <c r="AK223" s="14">
        <v>0.12727269999999999</v>
      </c>
      <c r="AL223" s="14">
        <v>6.6666699999999995E-2</v>
      </c>
      <c r="AM223" s="14">
        <v>0.15384619999999999</v>
      </c>
      <c r="AN223" s="14">
        <v>0.42727270000000001</v>
      </c>
    </row>
    <row r="224" spans="1:40" s="1" customFormat="1" ht="45">
      <c r="A224" s="1" t="s">
        <v>157</v>
      </c>
      <c r="C224" s="13" t="s">
        <v>700</v>
      </c>
      <c r="G224" s="9" t="s">
        <v>701</v>
      </c>
      <c r="H224" s="13" t="s">
        <v>702</v>
      </c>
      <c r="I224" s="14">
        <v>0.40579710000000002</v>
      </c>
      <c r="J224" s="14">
        <v>0.36363630000000002</v>
      </c>
      <c r="K224" s="14">
        <v>0.22222220000000001</v>
      </c>
      <c r="L224" s="14">
        <v>0.375</v>
      </c>
      <c r="M224" s="14">
        <v>0.2807017</v>
      </c>
      <c r="N224" s="14">
        <v>0.3333333</v>
      </c>
      <c r="O224" s="14">
        <v>0.27719300000000002</v>
      </c>
      <c r="P224" s="14">
        <v>0.27450980000000003</v>
      </c>
      <c r="Q224" s="14">
        <v>0.3125</v>
      </c>
      <c r="R224" s="14">
        <v>0.3333333</v>
      </c>
      <c r="S224" s="14">
        <v>0.29333330000000002</v>
      </c>
      <c r="T224" s="14">
        <v>0.3333333</v>
      </c>
      <c r="U224" s="14">
        <v>0.28571429999999998</v>
      </c>
      <c r="V224" s="14">
        <v>0.30555549999999998</v>
      </c>
      <c r="W224" s="14">
        <v>0.24761900000000001</v>
      </c>
      <c r="X224" s="14">
        <v>0.32</v>
      </c>
      <c r="Y224" s="14">
        <v>0.23809520000000001</v>
      </c>
      <c r="Z224" s="14">
        <v>0.3333333</v>
      </c>
      <c r="AA224" s="14">
        <v>0.36666660000000001</v>
      </c>
      <c r="AB224" s="14">
        <v>0.45238089999999997</v>
      </c>
      <c r="AC224" s="14">
        <v>0.32407409999999998</v>
      </c>
      <c r="AD224" s="14">
        <v>0.39215680000000003</v>
      </c>
      <c r="AE224" s="14">
        <v>0.17777780000000001</v>
      </c>
      <c r="AF224" s="14">
        <v>0.2083333</v>
      </c>
      <c r="AG224" s="14">
        <v>0.37037039999999999</v>
      </c>
      <c r="AH224" s="14">
        <v>0.3333333</v>
      </c>
      <c r="AI224" s="14">
        <v>0.42222219999999999</v>
      </c>
      <c r="AJ224" s="14">
        <v>0.3333333</v>
      </c>
      <c r="AK224" s="14">
        <v>0.3333333</v>
      </c>
      <c r="AL224" s="14">
        <v>0.3333333</v>
      </c>
      <c r="AM224" s="14">
        <v>0.19047620000000001</v>
      </c>
      <c r="AN224" s="14">
        <v>0.45454539999999999</v>
      </c>
    </row>
    <row r="225" spans="1:40" s="1" customFormat="1" ht="60">
      <c r="A225" s="9" t="s">
        <v>157</v>
      </c>
      <c r="C225" s="13" t="s">
        <v>629</v>
      </c>
      <c r="G225" s="9" t="s">
        <v>630</v>
      </c>
      <c r="H225" s="13" t="s">
        <v>631</v>
      </c>
      <c r="I225" s="14">
        <v>0.495</v>
      </c>
      <c r="J225" s="14">
        <v>0.23499999999999999</v>
      </c>
      <c r="K225" s="14">
        <v>0.45</v>
      </c>
      <c r="L225" s="14">
        <v>0.32857140000000001</v>
      </c>
      <c r="M225" s="14">
        <v>0.28461540000000002</v>
      </c>
      <c r="N225" s="14">
        <v>0.25</v>
      </c>
      <c r="O225" s="14">
        <v>0.2114943</v>
      </c>
      <c r="P225" s="14">
        <v>0.42857139999999999</v>
      </c>
      <c r="Q225" s="14">
        <v>0.4</v>
      </c>
      <c r="R225" s="14">
        <v>0</v>
      </c>
      <c r="S225" s="14">
        <v>0.2047619</v>
      </c>
      <c r="T225" s="14">
        <v>0.30666670000000001</v>
      </c>
      <c r="U225" s="14">
        <v>3.3333300000000003E-2</v>
      </c>
      <c r="V225" s="14">
        <v>0.4555556</v>
      </c>
      <c r="W225" s="14">
        <v>0.16176470000000001</v>
      </c>
      <c r="X225" s="14">
        <v>0.19545460000000001</v>
      </c>
      <c r="Y225" s="14">
        <v>0.2</v>
      </c>
      <c r="Z225" s="14">
        <v>0.42857139999999999</v>
      </c>
      <c r="AA225" s="14">
        <v>0.34117649999999999</v>
      </c>
      <c r="AB225" s="14">
        <v>0.5</v>
      </c>
      <c r="AC225" s="14">
        <v>0.2090909</v>
      </c>
      <c r="AD225" s="14">
        <v>0.69166669999999997</v>
      </c>
      <c r="AE225" s="14">
        <v>0.30769229999999997</v>
      </c>
      <c r="AF225" s="14">
        <v>0.3785714</v>
      </c>
      <c r="AG225" s="14">
        <v>0.4</v>
      </c>
      <c r="AH225" s="14">
        <v>0.26666669999999998</v>
      </c>
      <c r="AI225" s="14">
        <v>0.44444440000000002</v>
      </c>
      <c r="AJ225" s="14">
        <v>0.28235300000000002</v>
      </c>
      <c r="AK225" s="14">
        <v>0.27</v>
      </c>
      <c r="AL225" s="14">
        <v>0.18461540000000001</v>
      </c>
      <c r="AM225" s="14">
        <v>0.46250000000000002</v>
      </c>
      <c r="AN225" s="14">
        <v>0.61111110000000002</v>
      </c>
    </row>
    <row r="226" spans="1:40" s="1" customFormat="1" ht="60">
      <c r="A226" s="1" t="s">
        <v>157</v>
      </c>
      <c r="C226" s="1" t="s">
        <v>585</v>
      </c>
      <c r="G226" s="1" t="s">
        <v>586</v>
      </c>
      <c r="H226" s="20" t="s">
        <v>703</v>
      </c>
      <c r="I226" s="14">
        <v>0.25652170000000002</v>
      </c>
      <c r="J226" s="14">
        <v>0.22727269999999999</v>
      </c>
      <c r="K226" s="14">
        <v>0.23749999999999999</v>
      </c>
      <c r="L226" s="14">
        <v>0.17499999999999999</v>
      </c>
      <c r="M226" s="14">
        <v>0.1666667</v>
      </c>
      <c r="N226" s="14">
        <v>0.21</v>
      </c>
      <c r="O226" s="14">
        <v>0.16043959999999999</v>
      </c>
      <c r="P226" s="14">
        <v>0.22352939999999999</v>
      </c>
      <c r="Q226" s="14">
        <v>0.23571429999999999</v>
      </c>
      <c r="R226" s="14">
        <v>0.3</v>
      </c>
      <c r="S226" s="14">
        <v>0.1869565</v>
      </c>
      <c r="T226" s="14">
        <v>0.30625000000000002</v>
      </c>
      <c r="U226" s="14">
        <v>0.1857143</v>
      </c>
      <c r="V226" s="14">
        <v>0.26666669999999998</v>
      </c>
      <c r="W226" s="14">
        <v>0.16571430000000001</v>
      </c>
      <c r="X226" s="14">
        <v>0.22592590000000001</v>
      </c>
      <c r="Y226" s="14">
        <v>0.32857140000000001</v>
      </c>
      <c r="Z226" s="14">
        <v>0.34444449999999999</v>
      </c>
      <c r="AA226" s="14">
        <v>0.34</v>
      </c>
      <c r="AB226" s="14">
        <v>0.26923079999999999</v>
      </c>
      <c r="AC226" s="14">
        <v>0.1444445</v>
      </c>
      <c r="AD226" s="14">
        <v>0.48823529999999998</v>
      </c>
      <c r="AE226" s="14">
        <v>0.17142859999999999</v>
      </c>
      <c r="AF226" s="14">
        <v>0.3</v>
      </c>
      <c r="AG226" s="14">
        <v>0.2111111</v>
      </c>
      <c r="AH226" s="14">
        <v>0.27272730000000001</v>
      </c>
      <c r="AI226" s="14">
        <v>0.28461540000000002</v>
      </c>
      <c r="AJ226" s="14">
        <v>0.25555559999999999</v>
      </c>
      <c r="AK226" s="14">
        <v>0.14545449999999999</v>
      </c>
      <c r="AL226" s="14">
        <v>0.13333329999999999</v>
      </c>
      <c r="AM226" s="14">
        <v>0.20714289999999999</v>
      </c>
      <c r="AN226" s="14">
        <v>0.4</v>
      </c>
    </row>
    <row r="227" spans="1:40" s="43" customFormat="1" ht="15.75">
      <c r="A227" s="37" t="s">
        <v>50</v>
      </c>
      <c r="B227" s="37"/>
      <c r="C227" s="37"/>
      <c r="D227" s="37"/>
      <c r="E227" s="37"/>
      <c r="F227" s="37"/>
      <c r="G227" s="37" t="s">
        <v>704</v>
      </c>
      <c r="H227" s="38"/>
      <c r="I227" s="39">
        <f t="shared" ref="I227:AN227" si="41">AVERAGE(I228,I236)</f>
        <v>0.3623184994465049</v>
      </c>
      <c r="J227" s="39">
        <f t="shared" si="41"/>
        <v>0.25322432691741342</v>
      </c>
      <c r="K227" s="39">
        <f t="shared" si="41"/>
        <v>0.3019702004725105</v>
      </c>
      <c r="L227" s="39">
        <f t="shared" si="41"/>
        <v>0.30746007879523213</v>
      </c>
      <c r="M227" s="39">
        <f t="shared" si="41"/>
        <v>0.28186162962824912</v>
      </c>
      <c r="N227" s="39">
        <f t="shared" si="41"/>
        <v>0.30527399502150243</v>
      </c>
      <c r="O227" s="39">
        <f t="shared" si="41"/>
        <v>0.16361466305400119</v>
      </c>
      <c r="P227" s="39">
        <f t="shared" si="41"/>
        <v>0.33566928936628326</v>
      </c>
      <c r="Q227" s="39">
        <f t="shared" si="41"/>
        <v>0.35353640786606544</v>
      </c>
      <c r="R227" s="39">
        <f t="shared" si="41"/>
        <v>0.2721248259331237</v>
      </c>
      <c r="S227" s="39">
        <f t="shared" si="41"/>
        <v>0.19545508806448048</v>
      </c>
      <c r="T227" s="39">
        <f t="shared" si="41"/>
        <v>0.37331410408313004</v>
      </c>
      <c r="U227" s="39">
        <f t="shared" si="41"/>
        <v>0.26258757735100013</v>
      </c>
      <c r="V227" s="39">
        <f t="shared" si="41"/>
        <v>0.30700079283327253</v>
      </c>
      <c r="W227" s="39">
        <f t="shared" si="41"/>
        <v>0.27553301839561761</v>
      </c>
      <c r="X227" s="39">
        <f t="shared" si="41"/>
        <v>0.27479875971805184</v>
      </c>
      <c r="Y227" s="39">
        <f t="shared" si="41"/>
        <v>0.27711763856853688</v>
      </c>
      <c r="Z227" s="39">
        <f t="shared" si="41"/>
        <v>0.37189408130921758</v>
      </c>
      <c r="AA227" s="39">
        <f t="shared" si="41"/>
        <v>0.35522813043725709</v>
      </c>
      <c r="AB227" s="39">
        <f t="shared" si="41"/>
        <v>0.33222928056233469</v>
      </c>
      <c r="AC227" s="39">
        <f t="shared" si="41"/>
        <v>0.24640290766347162</v>
      </c>
      <c r="AD227" s="39">
        <f t="shared" si="41"/>
        <v>0.40304366451307194</v>
      </c>
      <c r="AE227" s="39">
        <f t="shared" si="41"/>
        <v>0.23682333679537981</v>
      </c>
      <c r="AF227" s="39">
        <f t="shared" si="41"/>
        <v>0.31647643124037222</v>
      </c>
      <c r="AG227" s="39">
        <f t="shared" si="41"/>
        <v>0.33190451091779649</v>
      </c>
      <c r="AH227" s="39">
        <f t="shared" si="41"/>
        <v>0.25982193849284385</v>
      </c>
      <c r="AI227" s="39">
        <f t="shared" si="41"/>
        <v>0.31615990644947656</v>
      </c>
      <c r="AJ227" s="39">
        <f t="shared" si="41"/>
        <v>0.36097012985195615</v>
      </c>
      <c r="AK227" s="39">
        <f t="shared" si="41"/>
        <v>0.25377895768303504</v>
      </c>
      <c r="AL227" s="39">
        <f t="shared" si="41"/>
        <v>0.29622285269116677</v>
      </c>
      <c r="AM227" s="39">
        <f t="shared" si="41"/>
        <v>0.34222398748678812</v>
      </c>
      <c r="AN227" s="39">
        <f t="shared" si="41"/>
        <v>0.42624547976478611</v>
      </c>
    </row>
    <row r="228" spans="1:40" s="43" customFormat="1" ht="15.75">
      <c r="A228" s="40" t="s">
        <v>705</v>
      </c>
      <c r="B228" s="40"/>
      <c r="C228" s="40"/>
      <c r="D228" s="40"/>
      <c r="E228" s="40"/>
      <c r="F228" s="40"/>
      <c r="G228" s="41" t="s">
        <v>706</v>
      </c>
      <c r="H228" s="41"/>
      <c r="I228" s="42">
        <f>AVERAGE(AVERAGE(I229:I230),AVERAGE(I231:I233),AVERAGE(I234:I235))</f>
        <v>0.33559961192702265</v>
      </c>
      <c r="J228" s="42">
        <f t="shared" ref="J228:AN228" si="42">AVERAGE(AVERAGE(J229:J230),AVERAGE(J231:J233),AVERAGE(J234:J235))</f>
        <v>0.24389593113020416</v>
      </c>
      <c r="K228" s="42">
        <f t="shared" si="42"/>
        <v>0.30252599472957858</v>
      </c>
      <c r="L228" s="42">
        <f t="shared" si="42"/>
        <v>0.29953530427440606</v>
      </c>
      <c r="M228" s="42">
        <f t="shared" si="42"/>
        <v>0.3036637668845717</v>
      </c>
      <c r="N228" s="42">
        <f t="shared" si="42"/>
        <v>0.27960420884760856</v>
      </c>
      <c r="O228" s="42">
        <f t="shared" si="42"/>
        <v>0.16086921197178303</v>
      </c>
      <c r="P228" s="42">
        <f t="shared" si="42"/>
        <v>0.32042283531262605</v>
      </c>
      <c r="Q228" s="42">
        <f t="shared" si="42"/>
        <v>0.38647552703662669</v>
      </c>
      <c r="R228" s="42">
        <f t="shared" si="42"/>
        <v>0.25873489805986111</v>
      </c>
      <c r="S228" s="42">
        <f t="shared" si="42"/>
        <v>0.19804265711202582</v>
      </c>
      <c r="T228" s="42">
        <f t="shared" si="42"/>
        <v>0.37184723668005715</v>
      </c>
      <c r="U228" s="42">
        <f t="shared" si="42"/>
        <v>0.27301811011501548</v>
      </c>
      <c r="V228" s="42">
        <f t="shared" si="42"/>
        <v>0.29070713416026994</v>
      </c>
      <c r="W228" s="42">
        <f t="shared" si="42"/>
        <v>0.27946271992716187</v>
      </c>
      <c r="X228" s="42">
        <f t="shared" si="42"/>
        <v>0.27291207130976219</v>
      </c>
      <c r="Y228" s="42">
        <f t="shared" si="42"/>
        <v>0.26704203227974027</v>
      </c>
      <c r="Z228" s="42">
        <f t="shared" si="42"/>
        <v>0.38855986662849079</v>
      </c>
      <c r="AA228" s="42">
        <f t="shared" si="42"/>
        <v>0.3542855093821744</v>
      </c>
      <c r="AB228" s="42">
        <f t="shared" si="42"/>
        <v>0.3216279728971515</v>
      </c>
      <c r="AC228" s="42">
        <f t="shared" si="42"/>
        <v>0.25098970337491638</v>
      </c>
      <c r="AD228" s="42">
        <f t="shared" si="42"/>
        <v>0.39984935846265873</v>
      </c>
      <c r="AE228" s="42">
        <f t="shared" si="42"/>
        <v>0.23722441798485891</v>
      </c>
      <c r="AF228" s="42">
        <f t="shared" si="42"/>
        <v>0.29260508575504035</v>
      </c>
      <c r="AG228" s="42">
        <f t="shared" si="42"/>
        <v>0.30505154262140066</v>
      </c>
      <c r="AH228" s="42">
        <f t="shared" si="42"/>
        <v>0.25407042738868152</v>
      </c>
      <c r="AI228" s="42">
        <f t="shared" si="42"/>
        <v>0.31880560400411118</v>
      </c>
      <c r="AJ228" s="42">
        <f t="shared" si="42"/>
        <v>0.34527360587984851</v>
      </c>
      <c r="AK228" s="42">
        <f t="shared" si="42"/>
        <v>0.2599575922748471</v>
      </c>
      <c r="AL228" s="42">
        <f t="shared" si="42"/>
        <v>0.29898277174892424</v>
      </c>
      <c r="AM228" s="42">
        <f t="shared" si="42"/>
        <v>0.3383283462799514</v>
      </c>
      <c r="AN228" s="42">
        <f t="shared" si="42"/>
        <v>0.40144609715497576</v>
      </c>
    </row>
    <row r="229" spans="1:40" s="1" customFormat="1" ht="45">
      <c r="A229" s="1" t="s">
        <v>157</v>
      </c>
      <c r="C229" s="1" t="s">
        <v>707</v>
      </c>
      <c r="G229" s="1" t="s">
        <v>708</v>
      </c>
      <c r="H229" s="13" t="s">
        <v>709</v>
      </c>
      <c r="I229" s="14">
        <v>0.25217390000000001</v>
      </c>
      <c r="J229" s="14">
        <v>0.2047619</v>
      </c>
      <c r="K229" s="14">
        <v>0.23749999999999999</v>
      </c>
      <c r="L229" s="14">
        <v>0.15</v>
      </c>
      <c r="M229" s="14">
        <v>0.19473679999999999</v>
      </c>
      <c r="N229" s="14">
        <v>0.19</v>
      </c>
      <c r="O229" s="14">
        <v>9.8924700000000004E-2</v>
      </c>
      <c r="P229" s="14">
        <v>0.24117649999999999</v>
      </c>
      <c r="Q229" s="14">
        <v>0.4</v>
      </c>
      <c r="R229" s="14">
        <v>0.1</v>
      </c>
      <c r="S229" s="14">
        <v>0.15416669999999999</v>
      </c>
      <c r="T229" s="14">
        <v>0.38750000000000001</v>
      </c>
      <c r="U229" s="14">
        <v>0.1166667</v>
      </c>
      <c r="V229" s="14">
        <v>0.22727269999999999</v>
      </c>
      <c r="W229" s="14">
        <v>0.14374999999999999</v>
      </c>
      <c r="X229" s="14">
        <v>0.1875</v>
      </c>
      <c r="Y229" s="14">
        <v>0.25714290000000001</v>
      </c>
      <c r="Z229" s="14">
        <v>0.3333333</v>
      </c>
      <c r="AA229" s="14">
        <v>0.2631579</v>
      </c>
      <c r="AB229" s="14">
        <v>0.24285709999999999</v>
      </c>
      <c r="AC229" s="14">
        <v>0.13513510000000001</v>
      </c>
      <c r="AD229" s="14">
        <v>0.49333329999999997</v>
      </c>
      <c r="AE229" s="14">
        <v>0.16428570000000001</v>
      </c>
      <c r="AF229" s="14">
        <v>0.19375000000000001</v>
      </c>
      <c r="AG229" s="14">
        <v>0.23333329999999999</v>
      </c>
      <c r="AH229" s="14">
        <v>0.15238099999999999</v>
      </c>
      <c r="AI229" s="14">
        <v>0.3</v>
      </c>
      <c r="AJ229" s="14">
        <v>0.2315789</v>
      </c>
      <c r="AK229" s="14">
        <v>0.1</v>
      </c>
      <c r="AL229" s="14">
        <v>0.1615385</v>
      </c>
      <c r="AM229" s="14">
        <v>0.26923079999999999</v>
      </c>
      <c r="AN229" s="14">
        <v>0.3454545</v>
      </c>
    </row>
    <row r="230" spans="1:40" s="1" customFormat="1" ht="45">
      <c r="A230" s="1" t="s">
        <v>157</v>
      </c>
      <c r="C230" s="1" t="s">
        <v>710</v>
      </c>
      <c r="G230" s="1" t="s">
        <v>711</v>
      </c>
      <c r="H230" s="13" t="s">
        <v>712</v>
      </c>
      <c r="I230" s="14">
        <v>0.27826089999999998</v>
      </c>
      <c r="J230" s="14">
        <v>0.19545460000000001</v>
      </c>
      <c r="K230" s="14">
        <v>0.25</v>
      </c>
      <c r="L230" s="14">
        <v>0.17499999999999999</v>
      </c>
      <c r="M230" s="14">
        <v>0.17368420000000001</v>
      </c>
      <c r="N230" s="14">
        <v>0.17</v>
      </c>
      <c r="O230" s="14">
        <v>9.1397900000000004E-2</v>
      </c>
      <c r="P230" s="14">
        <v>0.22352939999999999</v>
      </c>
      <c r="Q230" s="14">
        <v>0.3846154</v>
      </c>
      <c r="R230" s="14">
        <v>0.1666667</v>
      </c>
      <c r="S230" s="14">
        <v>8.7999999999999995E-2</v>
      </c>
      <c r="T230" s="14">
        <v>0.33124999999999999</v>
      </c>
      <c r="U230" s="14">
        <v>8.3333299999999999E-2</v>
      </c>
      <c r="V230" s="14">
        <v>0.23333329999999999</v>
      </c>
      <c r="W230" s="14">
        <v>0.13750000000000001</v>
      </c>
      <c r="X230" s="14">
        <v>0.16400000000000001</v>
      </c>
      <c r="Y230" s="14">
        <v>0.2</v>
      </c>
      <c r="Z230" s="14">
        <v>0.38571430000000001</v>
      </c>
      <c r="AA230" s="14">
        <v>0.25</v>
      </c>
      <c r="AB230" s="14">
        <v>0.2</v>
      </c>
      <c r="AC230" s="14">
        <v>0.1135135</v>
      </c>
      <c r="AD230" s="14">
        <v>0.48461539999999997</v>
      </c>
      <c r="AE230" s="14">
        <v>0.13571430000000001</v>
      </c>
      <c r="AF230" s="14">
        <v>0.16428570000000001</v>
      </c>
      <c r="AG230" s="14">
        <v>0.1571428</v>
      </c>
      <c r="AH230" s="14">
        <v>0.14090910000000001</v>
      </c>
      <c r="AI230" s="14">
        <v>0.25714290000000001</v>
      </c>
      <c r="AJ230" s="14">
        <v>0.2421053</v>
      </c>
      <c r="AK230" s="14">
        <v>0.1090909</v>
      </c>
      <c r="AL230" s="14">
        <v>0.1071429</v>
      </c>
      <c r="AM230" s="14">
        <v>0.23076920000000001</v>
      </c>
      <c r="AN230" s="14">
        <v>0.35454540000000001</v>
      </c>
    </row>
    <row r="231" spans="1:40" s="1" customFormat="1" ht="30">
      <c r="A231" s="1" t="s">
        <v>243</v>
      </c>
      <c r="F231" s="13" t="s">
        <v>713</v>
      </c>
      <c r="G231" s="13" t="s">
        <v>714</v>
      </c>
      <c r="H231" s="13" t="s">
        <v>715</v>
      </c>
      <c r="I231" s="14">
        <v>0.33524355292320251</v>
      </c>
      <c r="J231" s="14">
        <v>0.18190212547779083</v>
      </c>
      <c r="K231" s="14">
        <v>0.29660239815711975</v>
      </c>
      <c r="L231" s="14">
        <v>0.36565098166465759</v>
      </c>
      <c r="M231" s="14">
        <v>0.31948292255401611</v>
      </c>
      <c r="N231" s="14">
        <v>0.27855154871940613</v>
      </c>
      <c r="O231" s="14">
        <v>0.19318182766437531</v>
      </c>
      <c r="P231" s="14">
        <v>0.3187214732170105</v>
      </c>
      <c r="Q231" s="14">
        <v>0.3375931978225708</v>
      </c>
      <c r="R231" s="14">
        <v>0.26282051205635071</v>
      </c>
      <c r="S231" s="14">
        <v>0.19733333587646484</v>
      </c>
      <c r="T231" s="14">
        <v>0.31372550129890442</v>
      </c>
      <c r="U231" s="14">
        <v>0.39779007434844971</v>
      </c>
      <c r="V231" s="14">
        <v>0.29922029376029968</v>
      </c>
      <c r="W231" s="14">
        <v>0.33237549662590027</v>
      </c>
      <c r="X231" s="14">
        <v>0.33522191643714905</v>
      </c>
      <c r="Y231" s="14">
        <v>0.24728488922119141</v>
      </c>
      <c r="Z231" s="14">
        <v>0.34939759969711304</v>
      </c>
      <c r="AA231" s="14">
        <v>0.34400001168251038</v>
      </c>
      <c r="AB231" s="14">
        <v>0.3289588987827301</v>
      </c>
      <c r="AC231" s="14">
        <v>0.29035338759422302</v>
      </c>
      <c r="AD231" s="14">
        <v>0.30481284856796265</v>
      </c>
      <c r="AE231" s="14">
        <v>0.22659176588058472</v>
      </c>
      <c r="AF231" s="14">
        <v>0.32773110270500183</v>
      </c>
      <c r="AG231" s="14">
        <v>0.35153257846832275</v>
      </c>
      <c r="AH231" s="14">
        <v>0.28735631704330444</v>
      </c>
      <c r="AI231" s="14">
        <v>0.2954755425453186</v>
      </c>
      <c r="AJ231" s="14">
        <v>0.37726840376853943</v>
      </c>
      <c r="AK231" s="14">
        <v>0.31844499707221985</v>
      </c>
      <c r="AL231" s="14">
        <v>0.35649546980857849</v>
      </c>
      <c r="AM231" s="14">
        <v>0.33236435055732727</v>
      </c>
      <c r="AN231" s="14">
        <v>0.37132003903388977</v>
      </c>
    </row>
    <row r="232" spans="1:40" s="1" customFormat="1" ht="30">
      <c r="A232" s="1" t="s">
        <v>243</v>
      </c>
      <c r="F232" s="13" t="s">
        <v>716</v>
      </c>
      <c r="G232" s="13" t="s">
        <v>717</v>
      </c>
      <c r="H232" s="13" t="s">
        <v>718</v>
      </c>
      <c r="I232" s="14">
        <v>0.32785388827323914</v>
      </c>
      <c r="J232" s="14">
        <v>0.16755320131778717</v>
      </c>
      <c r="K232" s="14">
        <v>0.27882039546966553</v>
      </c>
      <c r="L232" s="14">
        <v>0.35320687294006348</v>
      </c>
      <c r="M232" s="14">
        <v>0.35567471385002136</v>
      </c>
      <c r="N232" s="14">
        <v>0.31814119219779968</v>
      </c>
      <c r="O232" s="14">
        <v>0.22697056829929352</v>
      </c>
      <c r="P232" s="14">
        <v>0.29937446117401123</v>
      </c>
      <c r="Q232" s="14">
        <v>0.34282702207565308</v>
      </c>
      <c r="R232" s="14">
        <v>0.26133334636688232</v>
      </c>
      <c r="S232" s="14">
        <v>0.2358156144618988</v>
      </c>
      <c r="T232" s="14">
        <v>0.32934132218360901</v>
      </c>
      <c r="U232" s="14">
        <v>0.40072861313819885</v>
      </c>
      <c r="V232" s="14">
        <v>0.36078432202339172</v>
      </c>
      <c r="W232" s="14">
        <v>0.3491179347038269</v>
      </c>
      <c r="X232" s="14">
        <v>0.33238637447357178</v>
      </c>
      <c r="Y232" s="14">
        <v>0.28547856211662292</v>
      </c>
      <c r="Z232" s="14">
        <v>0.37137138843536377</v>
      </c>
      <c r="AA232" s="14">
        <v>0.36355555057525635</v>
      </c>
      <c r="AB232" s="14">
        <v>0.48461538553237915</v>
      </c>
      <c r="AC232" s="14">
        <v>0.34510871767997742</v>
      </c>
      <c r="AD232" s="14">
        <v>0.30835488438606262</v>
      </c>
      <c r="AE232" s="14">
        <v>0.24764595925807953</v>
      </c>
      <c r="AF232" s="14">
        <v>0.35792350769042969</v>
      </c>
      <c r="AG232" s="14">
        <v>0.33878293633460999</v>
      </c>
      <c r="AH232" s="14">
        <v>0.25500911474227905</v>
      </c>
      <c r="AI232" s="14">
        <v>0.30167597532272339</v>
      </c>
      <c r="AJ232" s="14">
        <v>0.41565042734146118</v>
      </c>
      <c r="AK232" s="14">
        <v>0.3931204080581665</v>
      </c>
      <c r="AL232" s="14">
        <v>0.39589443802833557</v>
      </c>
      <c r="AM232" s="14">
        <v>0.35955056548118591</v>
      </c>
      <c r="AN232" s="14">
        <v>0.35507246851921082</v>
      </c>
    </row>
    <row r="233" spans="1:40" s="1" customFormat="1" ht="30">
      <c r="A233" s="1" t="s">
        <v>243</v>
      </c>
      <c r="F233" s="13" t="s">
        <v>719</v>
      </c>
      <c r="G233" s="13" t="s">
        <v>720</v>
      </c>
      <c r="H233" s="13" t="s">
        <v>721</v>
      </c>
      <c r="I233" s="14">
        <v>0.48617887496948242</v>
      </c>
      <c r="J233" s="14">
        <v>0.42359250783920288</v>
      </c>
      <c r="K233" s="14">
        <v>0.49747475981712341</v>
      </c>
      <c r="L233" s="14">
        <v>0.54314720630645752</v>
      </c>
      <c r="M233" s="14">
        <v>0.48427674174308777</v>
      </c>
      <c r="N233" s="14">
        <v>0.46785110235214233</v>
      </c>
      <c r="O233" s="14">
        <v>0.40895062685012817</v>
      </c>
      <c r="P233" s="14">
        <v>0.48666667938232422</v>
      </c>
      <c r="Q233" s="14">
        <v>0.52474325895309448</v>
      </c>
      <c r="R233" s="14">
        <v>0.4707317054271698</v>
      </c>
      <c r="S233" s="14">
        <v>0.41588050127029419</v>
      </c>
      <c r="T233" s="14">
        <v>0.51079815626144409</v>
      </c>
      <c r="U233" s="14">
        <v>0.52941179275512695</v>
      </c>
      <c r="V233" s="14">
        <v>0.50043743848800659</v>
      </c>
      <c r="W233" s="14">
        <v>0.43744292855262756</v>
      </c>
      <c r="X233" s="14">
        <v>0.47982457280158997</v>
      </c>
      <c r="Y233" s="14">
        <v>0.46829712390899658</v>
      </c>
      <c r="Z233" s="14">
        <v>0.49879518151283264</v>
      </c>
      <c r="AA233" s="14">
        <v>0.50175440311431885</v>
      </c>
      <c r="AB233" s="14">
        <v>0.4960629940032959</v>
      </c>
      <c r="AC233" s="14">
        <v>0.49410775303840637</v>
      </c>
      <c r="AD233" s="14">
        <v>0.52650493383407593</v>
      </c>
      <c r="AE233" s="14">
        <v>0.43630018830299377</v>
      </c>
      <c r="AF233" s="14">
        <v>0.51792114973068237</v>
      </c>
      <c r="AG233" s="14">
        <v>0.47363719344139099</v>
      </c>
      <c r="AH233" s="14">
        <v>0.42471715807914734</v>
      </c>
      <c r="AI233" s="14">
        <v>0.50132626295089722</v>
      </c>
      <c r="AJ233" s="14">
        <v>0.52777779102325439</v>
      </c>
      <c r="AK233" s="14">
        <v>0.51449275016784668</v>
      </c>
      <c r="AL233" s="14">
        <v>0.49905303120613098</v>
      </c>
      <c r="AM233" s="14">
        <v>0.5228426456451416</v>
      </c>
      <c r="AN233" s="14">
        <v>0.52186590433120728</v>
      </c>
    </row>
    <row r="234" spans="1:40" s="1" customFormat="1" ht="30">
      <c r="A234" s="1" t="s">
        <v>342</v>
      </c>
      <c r="G234" s="13" t="s">
        <v>722</v>
      </c>
      <c r="H234" s="9" t="s">
        <v>723</v>
      </c>
      <c r="I234" s="14">
        <v>0.34263618410620844</v>
      </c>
      <c r="J234" s="14">
        <v>0.24406095273175829</v>
      </c>
      <c r="K234" s="14">
        <v>0.30397523805965038</v>
      </c>
      <c r="L234" s="14">
        <v>0.28207431207175632</v>
      </c>
      <c r="M234" s="14">
        <v>0.32334911417308448</v>
      </c>
      <c r="N234" s="14">
        <v>0.28372783782152705</v>
      </c>
      <c r="O234" s="14">
        <v>0.10158250549595861</v>
      </c>
      <c r="P234" s="14">
        <v>0.3655475174673839</v>
      </c>
      <c r="Q234" s="14">
        <v>0.36863157053654733</v>
      </c>
      <c r="R234" s="14">
        <v>0.29534354540817631</v>
      </c>
      <c r="S234" s="14">
        <v>0.1680392178979265</v>
      </c>
      <c r="T234" s="14">
        <v>0.36100456723127378</v>
      </c>
      <c r="U234" s="14">
        <v>0.30632064747359156</v>
      </c>
      <c r="V234" s="14">
        <v>0.24640206705431372</v>
      </c>
      <c r="W234" s="14">
        <v>0.3161848017490505</v>
      </c>
      <c r="X234" s="14">
        <v>0.24831798866855523</v>
      </c>
      <c r="Y234" s="14">
        <v>0.22810117964992144</v>
      </c>
      <c r="Z234" s="14">
        <v>0.39468497541746983</v>
      </c>
      <c r="AA234" s="14">
        <v>0.39893312461081409</v>
      </c>
      <c r="AB234" s="14">
        <v>0.31070861787384402</v>
      </c>
      <c r="AC234" s="14">
        <v>0.24853359663501912</v>
      </c>
      <c r="AD234" s="14">
        <v>0.29968194416887622</v>
      </c>
      <c r="AE234" s="14">
        <v>0.24040882720277185</v>
      </c>
      <c r="AF234" s="14">
        <v>0.27604336091614284</v>
      </c>
      <c r="AG234" s="14">
        <v>0.3181278152718276</v>
      </c>
      <c r="AH234" s="14">
        <v>0.27512764396956557</v>
      </c>
      <c r="AI234" s="14">
        <v>0.30164388618962862</v>
      </c>
      <c r="AJ234" s="14">
        <v>0.33118181588072998</v>
      </c>
      <c r="AK234" s="14">
        <v>0.23937427632457556</v>
      </c>
      <c r="AL234" s="14">
        <v>0.34148614744760925</v>
      </c>
      <c r="AM234" s="14">
        <v>0.35620531766776042</v>
      </c>
      <c r="AN234" s="14">
        <v>0.40498955487706895</v>
      </c>
    </row>
    <row r="235" spans="1:40" s="1" customFormat="1" ht="30">
      <c r="A235" s="1" t="s">
        <v>342</v>
      </c>
      <c r="G235" s="13" t="s">
        <v>724</v>
      </c>
      <c r="H235" s="9" t="s">
        <v>725</v>
      </c>
      <c r="I235" s="14">
        <v>0.37434247667864473</v>
      </c>
      <c r="J235" s="14">
        <v>0.30373291095961302</v>
      </c>
      <c r="K235" s="14">
        <v>0.30841569468854851</v>
      </c>
      <c r="L235" s="14">
        <v>0.34880080630056104</v>
      </c>
      <c r="M235" s="14">
        <v>0.35725623503626197</v>
      </c>
      <c r="N235" s="14">
        <v>0.32420151975122563</v>
      </c>
      <c r="O235" s="14">
        <v>0.12057481779220805</v>
      </c>
      <c r="P235" s="14">
        <v>0.35577518522614177</v>
      </c>
      <c r="Q235" s="14">
        <v>0.36216387244900028</v>
      </c>
      <c r="R235" s="14">
        <v>0.32714210038405511</v>
      </c>
      <c r="S235" s="14">
        <v>0.21203039036845653</v>
      </c>
      <c r="T235" s="14">
        <v>0.38208553301976411</v>
      </c>
      <c r="U235" s="14">
        <v>0.2465010263886511</v>
      </c>
      <c r="V235" s="14">
        <v>0.26360670172617395</v>
      </c>
      <c r="W235" s="14">
        <v>0.33338394455901738</v>
      </c>
      <c r="X235" s="14">
        <v>0.27269919671514425</v>
      </c>
      <c r="Y235" s="14">
        <v>0.24963439719731301</v>
      </c>
      <c r="Z235" s="14">
        <v>0.4045838445899349</v>
      </c>
      <c r="AA235" s="14">
        <v>0.4074153881008421</v>
      </c>
      <c r="AB235" s="14">
        <v>0.30311060063012835</v>
      </c>
      <c r="AC235" s="14">
        <v>0.25570945140607454</v>
      </c>
      <c r="AD235" s="14">
        <v>0.36168372874834193</v>
      </c>
      <c r="AE235" s="14">
        <v>0.27591240507860954</v>
      </c>
      <c r="AF235" s="14">
        <v>0.31916761353002332</v>
      </c>
      <c r="AG235" s="14">
        <v>0.34573686829369393</v>
      </c>
      <c r="AH235" s="14">
        <v>0.31128309378603614</v>
      </c>
      <c r="AI235" s="14">
        <v>0.32172831728907875</v>
      </c>
      <c r="AJ235" s="14">
        <v>0.38631120464285795</v>
      </c>
      <c r="AK235" s="14">
        <v>0.29390827379235152</v>
      </c>
      <c r="AL235" s="14">
        <v>0.3494337903505727</v>
      </c>
      <c r="AM235" s="14">
        <v>0.36392638555617807</v>
      </c>
      <c r="AN235" s="14">
        <v>0.47151485346324679</v>
      </c>
    </row>
    <row r="236" spans="1:40" s="43" customFormat="1" ht="15.75">
      <c r="A236" s="40" t="s">
        <v>726</v>
      </c>
      <c r="B236" s="40"/>
      <c r="C236" s="40"/>
      <c r="D236" s="40"/>
      <c r="E236" s="40"/>
      <c r="F236" s="40"/>
      <c r="G236" s="41" t="s">
        <v>727</v>
      </c>
      <c r="H236" s="41"/>
      <c r="I236" s="42">
        <f>AVERAGE(AVERAGE(I237:I238),AVERAGE(I239:I239),AVERAGE(I240:I241))</f>
        <v>0.38903738696598716</v>
      </c>
      <c r="J236" s="42">
        <f t="shared" ref="J236:AN236" si="43">AVERAGE(AVERAGE(J237:J238),AVERAGE(J239:J239),AVERAGE(J240:J241))</f>
        <v>0.26255272270462265</v>
      </c>
      <c r="K236" s="42">
        <f t="shared" si="43"/>
        <v>0.30141440621544241</v>
      </c>
      <c r="L236" s="42">
        <f t="shared" si="43"/>
        <v>0.3153848533160582</v>
      </c>
      <c r="M236" s="42">
        <f t="shared" si="43"/>
        <v>0.26005949237192655</v>
      </c>
      <c r="N236" s="42">
        <f t="shared" si="43"/>
        <v>0.33094378119539636</v>
      </c>
      <c r="O236" s="42">
        <f t="shared" si="43"/>
        <v>0.16636011413621932</v>
      </c>
      <c r="P236" s="42">
        <f t="shared" si="43"/>
        <v>0.35091574341994053</v>
      </c>
      <c r="Q236" s="42">
        <f t="shared" si="43"/>
        <v>0.32059728869550413</v>
      </c>
      <c r="R236" s="42">
        <f t="shared" si="43"/>
        <v>0.2855147538063863</v>
      </c>
      <c r="S236" s="42">
        <f t="shared" si="43"/>
        <v>0.19286751901693514</v>
      </c>
      <c r="T236" s="42">
        <f t="shared" si="43"/>
        <v>0.37478097148620293</v>
      </c>
      <c r="U236" s="42">
        <f t="shared" si="43"/>
        <v>0.25215704458698485</v>
      </c>
      <c r="V236" s="42">
        <f t="shared" si="43"/>
        <v>0.32329445150627517</v>
      </c>
      <c r="W236" s="42">
        <f t="shared" si="43"/>
        <v>0.2716033168640733</v>
      </c>
      <c r="X236" s="42">
        <f t="shared" si="43"/>
        <v>0.27668544812634149</v>
      </c>
      <c r="Y236" s="42">
        <f t="shared" si="43"/>
        <v>0.2871932448573335</v>
      </c>
      <c r="Z236" s="42">
        <f t="shared" si="43"/>
        <v>0.35522829598994438</v>
      </c>
      <c r="AA236" s="42">
        <f t="shared" si="43"/>
        <v>0.35617075149233984</v>
      </c>
      <c r="AB236" s="42">
        <f t="shared" si="43"/>
        <v>0.34283058822751794</v>
      </c>
      <c r="AC236" s="42">
        <f t="shared" si="43"/>
        <v>0.24181611195202687</v>
      </c>
      <c r="AD236" s="42">
        <f t="shared" si="43"/>
        <v>0.40623797056348515</v>
      </c>
      <c r="AE236" s="42">
        <f t="shared" si="43"/>
        <v>0.23642225560590069</v>
      </c>
      <c r="AF236" s="42">
        <f t="shared" si="43"/>
        <v>0.3403477767257041</v>
      </c>
      <c r="AG236" s="42">
        <f t="shared" si="43"/>
        <v>0.35875747921419232</v>
      </c>
      <c r="AH236" s="42">
        <f t="shared" si="43"/>
        <v>0.26557344959700613</v>
      </c>
      <c r="AI236" s="42">
        <f t="shared" si="43"/>
        <v>0.31351420889484188</v>
      </c>
      <c r="AJ236" s="42">
        <f t="shared" si="43"/>
        <v>0.37666665382406378</v>
      </c>
      <c r="AK236" s="42">
        <f t="shared" si="43"/>
        <v>0.24760032309122301</v>
      </c>
      <c r="AL236" s="42">
        <f t="shared" si="43"/>
        <v>0.29346293363340925</v>
      </c>
      <c r="AM236" s="42">
        <f t="shared" si="43"/>
        <v>0.34611962869362484</v>
      </c>
      <c r="AN236" s="42">
        <f t="shared" si="43"/>
        <v>0.45104486237459646</v>
      </c>
    </row>
    <row r="237" spans="1:40" s="1" customFormat="1" ht="60">
      <c r="A237" s="1" t="s">
        <v>157</v>
      </c>
      <c r="C237" s="1" t="s">
        <v>728</v>
      </c>
      <c r="G237" s="1" t="s">
        <v>729</v>
      </c>
      <c r="H237" s="13" t="s">
        <v>730</v>
      </c>
      <c r="I237" s="14">
        <v>0.34782610000000003</v>
      </c>
      <c r="J237" s="14">
        <v>0.2090909</v>
      </c>
      <c r="K237" s="14">
        <v>0.27142860000000002</v>
      </c>
      <c r="L237" s="14">
        <v>0.21249999999999999</v>
      </c>
      <c r="M237" s="14">
        <v>0.15555559999999999</v>
      </c>
      <c r="N237" s="14">
        <v>0.34</v>
      </c>
      <c r="O237" s="14">
        <v>0.15</v>
      </c>
      <c r="P237" s="14">
        <v>0.3470588</v>
      </c>
      <c r="Q237" s="14">
        <v>0.36923080000000003</v>
      </c>
      <c r="R237" s="14">
        <v>0.23333329999999999</v>
      </c>
      <c r="S237" s="14">
        <v>0.14799999999999999</v>
      </c>
      <c r="T237" s="14">
        <v>0.38750000000000001</v>
      </c>
      <c r="U237" s="14">
        <v>6.6666699999999995E-2</v>
      </c>
      <c r="V237" s="14">
        <v>0.36666670000000001</v>
      </c>
      <c r="W237" s="14">
        <v>0.15882350000000001</v>
      </c>
      <c r="X237" s="14">
        <v>0.20799999999999999</v>
      </c>
      <c r="Y237" s="14">
        <v>0.3</v>
      </c>
      <c r="Z237" s="14">
        <v>0.38750000000000001</v>
      </c>
      <c r="AA237" s="14">
        <v>0.32</v>
      </c>
      <c r="AB237" s="14">
        <v>0.33076919999999999</v>
      </c>
      <c r="AC237" s="14">
        <v>0.17428569999999999</v>
      </c>
      <c r="AD237" s="14">
        <v>0.52666659999999998</v>
      </c>
      <c r="AE237" s="14">
        <v>0.23571429999999999</v>
      </c>
      <c r="AF237" s="14">
        <v>0.3</v>
      </c>
      <c r="AG237" s="14">
        <v>0.36249999999999999</v>
      </c>
      <c r="AH237" s="14">
        <v>0.23636360000000001</v>
      </c>
      <c r="AI237" s="14">
        <v>0.3230769</v>
      </c>
      <c r="AJ237" s="14">
        <v>0.32105260000000002</v>
      </c>
      <c r="AK237" s="14">
        <v>8.1818199999999994E-2</v>
      </c>
      <c r="AL237" s="14">
        <v>0.19333330000000001</v>
      </c>
      <c r="AM237" s="14">
        <v>0.36923080000000003</v>
      </c>
      <c r="AN237" s="14">
        <v>0.51818180000000003</v>
      </c>
    </row>
    <row r="238" spans="1:40" s="1" customFormat="1" ht="60">
      <c r="A238" s="1" t="s">
        <v>157</v>
      </c>
      <c r="C238" s="1" t="s">
        <v>731</v>
      </c>
      <c r="G238" s="1" t="s">
        <v>732</v>
      </c>
      <c r="H238" s="20" t="s">
        <v>733</v>
      </c>
      <c r="I238" s="14">
        <v>0.38260870000000002</v>
      </c>
      <c r="J238" s="14">
        <v>0.1952381</v>
      </c>
      <c r="K238" s="14">
        <v>0.27142860000000002</v>
      </c>
      <c r="L238" s="14">
        <v>0.1875</v>
      </c>
      <c r="M238" s="14">
        <v>0.13750000000000001</v>
      </c>
      <c r="N238" s="14">
        <v>0.21</v>
      </c>
      <c r="O238" s="14">
        <v>0.1446809</v>
      </c>
      <c r="P238" s="14">
        <v>0.31176470000000001</v>
      </c>
      <c r="Q238" s="14">
        <v>0.28461540000000002</v>
      </c>
      <c r="R238" s="14">
        <v>0.2</v>
      </c>
      <c r="S238" s="14">
        <v>0.14000000000000001</v>
      </c>
      <c r="T238" s="14">
        <v>0.33124999999999999</v>
      </c>
      <c r="U238" s="14">
        <v>6.6666699999999995E-2</v>
      </c>
      <c r="V238" s="14">
        <v>0.375</v>
      </c>
      <c r="W238" s="14">
        <v>0.1176471</v>
      </c>
      <c r="X238" s="14">
        <v>0.1666667</v>
      </c>
      <c r="Y238" s="14">
        <v>0.21666669999999999</v>
      </c>
      <c r="Z238" s="14">
        <v>0.3142857</v>
      </c>
      <c r="AA238" s="14">
        <v>0.27368419999999999</v>
      </c>
      <c r="AB238" s="14">
        <v>0.36666670000000001</v>
      </c>
      <c r="AC238" s="14">
        <v>0.13333329999999999</v>
      </c>
      <c r="AD238" s="14">
        <v>0.50666670000000003</v>
      </c>
      <c r="AE238" s="14">
        <v>0.20714289999999999</v>
      </c>
      <c r="AF238" s="14">
        <v>0.26428570000000001</v>
      </c>
      <c r="AG238" s="14">
        <v>0.27142860000000002</v>
      </c>
      <c r="AH238" s="14">
        <v>0.2</v>
      </c>
      <c r="AI238" s="14">
        <v>0.3538462</v>
      </c>
      <c r="AJ238" s="14">
        <v>0.27368419999999999</v>
      </c>
      <c r="AK238" s="14">
        <v>0.1090909</v>
      </c>
      <c r="AL238" s="14">
        <v>0.1307692</v>
      </c>
      <c r="AM238" s="14">
        <v>0.25384620000000002</v>
      </c>
      <c r="AN238" s="14">
        <v>0.47272730000000002</v>
      </c>
    </row>
    <row r="239" spans="1:40" s="1" customFormat="1" ht="30">
      <c r="A239" s="1" t="s">
        <v>243</v>
      </c>
      <c r="F239" s="18" t="s">
        <v>734</v>
      </c>
      <c r="G239" s="18" t="s">
        <v>735</v>
      </c>
      <c r="H239" s="13" t="s">
        <v>736</v>
      </c>
      <c r="I239" s="14">
        <v>0.41236069798469543</v>
      </c>
      <c r="J239" s="14">
        <v>0.27630284428596497</v>
      </c>
      <c r="K239" s="14">
        <v>0.34450653195381165</v>
      </c>
      <c r="L239" s="14">
        <v>0.40116280317306519</v>
      </c>
      <c r="M239" s="14">
        <v>0.37271854281425476</v>
      </c>
      <c r="N239" s="14">
        <v>0.36127167940139771</v>
      </c>
      <c r="O239" s="14">
        <v>0.22749753296375275</v>
      </c>
      <c r="P239" s="14">
        <v>0.34803920984268188</v>
      </c>
      <c r="Q239" s="14">
        <v>0.32879820466041565</v>
      </c>
      <c r="R239" s="14">
        <v>0.32088124752044678</v>
      </c>
      <c r="S239" s="14">
        <v>0.23796296119689941</v>
      </c>
      <c r="T239" s="14">
        <v>0.37206572294235229</v>
      </c>
      <c r="U239" s="14">
        <v>0.40530303120613098</v>
      </c>
      <c r="V239" s="14">
        <v>0.35449737310409546</v>
      </c>
      <c r="W239" s="14">
        <v>0.37672585248947144</v>
      </c>
      <c r="X239" s="14">
        <v>0.37620580196380615</v>
      </c>
      <c r="Y239" s="14">
        <v>0.33774250745773315</v>
      </c>
      <c r="Z239" s="14">
        <v>0.39747634530067444</v>
      </c>
      <c r="AA239" s="14">
        <v>0.38622754812240601</v>
      </c>
      <c r="AB239" s="14">
        <v>0.40489131212234497</v>
      </c>
      <c r="AC239" s="14">
        <v>0.35502958297729492</v>
      </c>
      <c r="AD239" s="14">
        <v>0.36372271180152893</v>
      </c>
      <c r="AE239" s="14">
        <v>0.30416667461395264</v>
      </c>
      <c r="AF239" s="14">
        <v>0.39861524105072021</v>
      </c>
      <c r="AG239" s="14">
        <v>0.41563788056373596</v>
      </c>
      <c r="AH239" s="14">
        <v>0.31910568475723267</v>
      </c>
      <c r="AI239" s="14">
        <v>0.32834333181381226</v>
      </c>
      <c r="AJ239" s="14">
        <v>0.43243244290351868</v>
      </c>
      <c r="AK239" s="14">
        <v>0.39489886164665222</v>
      </c>
      <c r="AL239" s="14">
        <v>0.41883116960525513</v>
      </c>
      <c r="AM239" s="14">
        <v>0.37627813220024109</v>
      </c>
      <c r="AN239" s="14">
        <v>0.42570281028747559</v>
      </c>
    </row>
    <row r="240" spans="1:40" s="1" customFormat="1" ht="45">
      <c r="A240" s="1" t="s">
        <v>342</v>
      </c>
      <c r="G240" s="13" t="s">
        <v>737</v>
      </c>
      <c r="H240" s="9" t="s">
        <v>738</v>
      </c>
      <c r="I240" s="14">
        <v>0.36442435734580286</v>
      </c>
      <c r="J240" s="14">
        <v>0.36236186989967933</v>
      </c>
      <c r="K240" s="14">
        <v>0.30169524647027213</v>
      </c>
      <c r="L240" s="14">
        <v>0.34499589726613533</v>
      </c>
      <c r="M240" s="14">
        <v>0.31496386354591016</v>
      </c>
      <c r="N240" s="14">
        <v>0.36280710531477317</v>
      </c>
      <c r="O240" s="14">
        <v>0.1122251173849023</v>
      </c>
      <c r="P240" s="14">
        <v>0.37689902965997474</v>
      </c>
      <c r="Q240" s="14">
        <v>0.37184542744934423</v>
      </c>
      <c r="R240" s="14">
        <v>0.36129973701405904</v>
      </c>
      <c r="S240" s="14">
        <v>0.18752274938734323</v>
      </c>
      <c r="T240" s="14">
        <v>0.37828213041926212</v>
      </c>
      <c r="U240" s="14">
        <v>0.26450693251642377</v>
      </c>
      <c r="V240" s="14">
        <v>0.24243250319164156</v>
      </c>
      <c r="W240" s="14">
        <v>0.34230339669361226</v>
      </c>
      <c r="X240" s="14">
        <v>0.29274252382150834</v>
      </c>
      <c r="Y240" s="14">
        <v>0.21564689129652223</v>
      </c>
      <c r="Z240" s="14">
        <v>0.35977315247272851</v>
      </c>
      <c r="AA240" s="14">
        <v>0.38719044119976415</v>
      </c>
      <c r="AB240" s="14">
        <v>0.27169475593328102</v>
      </c>
      <c r="AC240" s="14">
        <v>0.21835986878033689</v>
      </c>
      <c r="AD240" s="14">
        <v>0.37477829074684921</v>
      </c>
      <c r="AE240" s="14">
        <v>0.2213064165655502</v>
      </c>
      <c r="AF240" s="14">
        <v>0.32987691565254418</v>
      </c>
      <c r="AG240" s="14">
        <v>0.35973389010480195</v>
      </c>
      <c r="AH240" s="14">
        <v>0.30895762254862702</v>
      </c>
      <c r="AI240" s="14">
        <v>0.27817498689535491</v>
      </c>
      <c r="AJ240" s="14">
        <v>0.38648280543577118</v>
      </c>
      <c r="AK240" s="14">
        <v>0.23536493302267023</v>
      </c>
      <c r="AL240" s="14">
        <v>0.34380080151012604</v>
      </c>
      <c r="AM240" s="14">
        <v>0.33780545553639557</v>
      </c>
      <c r="AN240" s="14">
        <v>0.48065317464772916</v>
      </c>
    </row>
    <row r="241" spans="1:40" s="1" customFormat="1" ht="30">
      <c r="A241" s="1" t="s">
        <v>342</v>
      </c>
      <c r="F241" s="13"/>
      <c r="G241" s="13" t="s">
        <v>739</v>
      </c>
      <c r="H241" s="13" t="s">
        <v>740</v>
      </c>
      <c r="I241" s="14">
        <v>0.41464376848072909</v>
      </c>
      <c r="J241" s="14">
        <v>0.25601977775612661</v>
      </c>
      <c r="K241" s="14">
        <v>0.27492092691475911</v>
      </c>
      <c r="L241" s="14">
        <v>0.34498761628408348</v>
      </c>
      <c r="M241" s="14">
        <v>0.20690040505713964</v>
      </c>
      <c r="N241" s="14">
        <v>0.35031222305480958</v>
      </c>
      <c r="O241" s="14">
        <v>0.1362596015049081</v>
      </c>
      <c r="P241" s="14">
        <v>0.37369351117430438</v>
      </c>
      <c r="Q241" s="14">
        <v>0.24029569540284926</v>
      </c>
      <c r="R241" s="14">
        <v>0.27669299078336507</v>
      </c>
      <c r="S241" s="14">
        <v>0.20575644232046883</v>
      </c>
      <c r="T241" s="14">
        <v>0.40752225261325059</v>
      </c>
      <c r="U241" s="14">
        <v>0.30449587259322342</v>
      </c>
      <c r="V241" s="14">
        <v>0.24667275963781826</v>
      </c>
      <c r="W241" s="14">
        <v>0.25739419951188436</v>
      </c>
      <c r="X241" s="14">
        <v>0.24029186100892821</v>
      </c>
      <c r="Y241" s="14">
        <v>0.31536086293201232</v>
      </c>
      <c r="Z241" s="14">
        <v>0.2748582328655888</v>
      </c>
      <c r="AA241" s="14">
        <v>0.38369477150946296</v>
      </c>
      <c r="AB241" s="14">
        <v>0.27807024918713658</v>
      </c>
      <c r="AC241" s="14">
        <v>0.21485863697723445</v>
      </c>
      <c r="AD241" s="14">
        <v>0.30187080903100405</v>
      </c>
      <c r="AE241" s="14">
        <v>0.14603656784194868</v>
      </c>
      <c r="AF241" s="14">
        <v>0.35069356260023982</v>
      </c>
      <c r="AG241" s="14">
        <v>0.32760662405288005</v>
      </c>
      <c r="AH241" s="14">
        <v>0.20990810551894437</v>
      </c>
      <c r="AI241" s="14">
        <v>0.26930050284607188</v>
      </c>
      <c r="AJ241" s="14">
        <v>0.41391543170157452</v>
      </c>
      <c r="AK241" s="14">
        <v>0.26953018223136327</v>
      </c>
      <c r="AL241" s="14">
        <v>0.25521196107981931</v>
      </c>
      <c r="AM241" s="14">
        <v>0.36327905222487111</v>
      </c>
      <c r="AN241" s="14">
        <v>0.38330127902489813</v>
      </c>
    </row>
    <row r="242" spans="1:40" s="33" customFormat="1" ht="15.75">
      <c r="A242" s="34" t="s">
        <v>51</v>
      </c>
      <c r="B242" s="34"/>
      <c r="C242" s="34"/>
      <c r="D242" s="34"/>
      <c r="E242" s="34"/>
      <c r="F242" s="34"/>
      <c r="G242" s="34" t="s">
        <v>741</v>
      </c>
      <c r="H242" s="35"/>
      <c r="I242" s="36">
        <f>AVERAGE(AVERAGE(I243:I244),AVERAGE(I245:I246),I247)</f>
        <v>0.31302297857775502</v>
      </c>
      <c r="J242" s="36">
        <f t="shared" ref="J242:AN242" si="44">AVERAGE(AVERAGE(J243:J244),AVERAGE(J245:J246),J247)</f>
        <v>0.30032086539262953</v>
      </c>
      <c r="K242" s="36">
        <f t="shared" si="44"/>
        <v>0.2851335163308773</v>
      </c>
      <c r="L242" s="36">
        <f t="shared" si="44"/>
        <v>0.31367781269865724</v>
      </c>
      <c r="M242" s="36">
        <f t="shared" si="44"/>
        <v>0.26266805330605797</v>
      </c>
      <c r="N242" s="36">
        <f t="shared" si="44"/>
        <v>0.29452539171158781</v>
      </c>
      <c r="O242" s="36">
        <f t="shared" si="44"/>
        <v>0.22941422261766639</v>
      </c>
      <c r="P242" s="36">
        <f t="shared" si="44"/>
        <v>0.28106668133129231</v>
      </c>
      <c r="Q242" s="36">
        <f t="shared" si="44"/>
        <v>0.31088100304938693</v>
      </c>
      <c r="R242" s="36">
        <f t="shared" si="44"/>
        <v>0.27274996187101569</v>
      </c>
      <c r="S242" s="36">
        <f t="shared" si="44"/>
        <v>0.23363931796353632</v>
      </c>
      <c r="T242" s="36">
        <f t="shared" si="44"/>
        <v>0.30367055856163888</v>
      </c>
      <c r="U242" s="36">
        <f t="shared" si="44"/>
        <v>0.27679634235297323</v>
      </c>
      <c r="V242" s="36">
        <f t="shared" si="44"/>
        <v>0.32629107718127698</v>
      </c>
      <c r="W242" s="36">
        <f t="shared" si="44"/>
        <v>0.27299439857771163</v>
      </c>
      <c r="X242" s="36">
        <f t="shared" si="44"/>
        <v>0.26734467034737514</v>
      </c>
      <c r="Y242" s="36">
        <f t="shared" si="44"/>
        <v>0.2493369041643364</v>
      </c>
      <c r="Z242" s="36">
        <f t="shared" si="44"/>
        <v>0.31052989845493345</v>
      </c>
      <c r="AA242" s="36">
        <f t="shared" si="44"/>
        <v>0.32394784507109609</v>
      </c>
      <c r="AB242" s="36">
        <f t="shared" si="44"/>
        <v>0.2834276425623114</v>
      </c>
      <c r="AC242" s="36">
        <f t="shared" si="44"/>
        <v>0.2365553917631128</v>
      </c>
      <c r="AD242" s="36">
        <f t="shared" si="44"/>
        <v>0.30419838513427538</v>
      </c>
      <c r="AE242" s="36">
        <f t="shared" si="44"/>
        <v>0.24424986009112426</v>
      </c>
      <c r="AF242" s="36">
        <f t="shared" si="44"/>
        <v>0.26446176129232479</v>
      </c>
      <c r="AG242" s="36">
        <f t="shared" si="44"/>
        <v>0.32552832028987649</v>
      </c>
      <c r="AH242" s="36">
        <f t="shared" si="44"/>
        <v>0.29489233946205795</v>
      </c>
      <c r="AI242" s="36">
        <f t="shared" si="44"/>
        <v>0.28377557872536591</v>
      </c>
      <c r="AJ242" s="36">
        <f t="shared" si="44"/>
        <v>0.33112584544402518</v>
      </c>
      <c r="AK242" s="36">
        <f t="shared" si="44"/>
        <v>0.28813251286565417</v>
      </c>
      <c r="AL242" s="36">
        <f t="shared" si="44"/>
        <v>0.26650758438442168</v>
      </c>
      <c r="AM242" s="36">
        <f t="shared" si="44"/>
        <v>0.31224697652882283</v>
      </c>
      <c r="AN242" s="36">
        <f t="shared" si="44"/>
        <v>0.30377375504643145</v>
      </c>
    </row>
    <row r="243" spans="1:40" s="1" customFormat="1" ht="30">
      <c r="A243" s="1" t="s">
        <v>157</v>
      </c>
      <c r="B243" s="1" t="s">
        <v>256</v>
      </c>
      <c r="C243" s="1" t="s">
        <v>257</v>
      </c>
      <c r="D243" s="1" t="s">
        <v>258</v>
      </c>
      <c r="G243" s="1" t="s">
        <v>259</v>
      </c>
      <c r="H243" s="9" t="s">
        <v>260</v>
      </c>
      <c r="I243" s="14">
        <v>0.2991453</v>
      </c>
      <c r="J243" s="14">
        <v>0.28260869999999999</v>
      </c>
      <c r="K243" s="14">
        <v>0.17460319999999999</v>
      </c>
      <c r="L243" s="14">
        <v>0.25</v>
      </c>
      <c r="M243" s="14">
        <v>0.26126129999999997</v>
      </c>
      <c r="N243" s="14">
        <v>0.1916667</v>
      </c>
      <c r="O243" s="14">
        <v>0.18978800000000001</v>
      </c>
      <c r="P243" s="14">
        <v>0.1914894</v>
      </c>
      <c r="Q243" s="14">
        <v>0.20987649999999999</v>
      </c>
      <c r="R243" s="14">
        <v>0.14285709999999999</v>
      </c>
      <c r="S243" s="14">
        <v>0.19209039999999999</v>
      </c>
      <c r="T243" s="14">
        <v>0.18974360000000001</v>
      </c>
      <c r="U243" s="14">
        <v>0.15873010000000001</v>
      </c>
      <c r="V243" s="14">
        <v>0.21138209999999999</v>
      </c>
      <c r="W243" s="14">
        <v>0.19784950000000001</v>
      </c>
      <c r="X243" s="14">
        <v>0.19672129999999999</v>
      </c>
      <c r="Y243" s="14">
        <v>0.1491228</v>
      </c>
      <c r="Z243" s="14">
        <v>0.19753090000000001</v>
      </c>
      <c r="AA243" s="14">
        <v>0.2291667</v>
      </c>
      <c r="AB243" s="14">
        <v>0.31372549999999999</v>
      </c>
      <c r="AC243" s="14">
        <v>0.209622</v>
      </c>
      <c r="AD243" s="14">
        <v>0.18787880000000001</v>
      </c>
      <c r="AE243" s="14">
        <v>0.1895425</v>
      </c>
      <c r="AF243" s="14">
        <v>0.13580249999999999</v>
      </c>
      <c r="AG243" s="14">
        <v>0.24444440000000001</v>
      </c>
      <c r="AH243" s="14">
        <v>0.1954023</v>
      </c>
      <c r="AI243" s="14">
        <v>0.18238989999999999</v>
      </c>
      <c r="AJ243" s="14">
        <v>0.26282050000000001</v>
      </c>
      <c r="AK243" s="14">
        <v>0.19047620000000001</v>
      </c>
      <c r="AL243" s="14">
        <v>0.17261899999999999</v>
      </c>
      <c r="AM243" s="14">
        <v>0.172043</v>
      </c>
      <c r="AN243" s="14">
        <v>0.20588229999999999</v>
      </c>
    </row>
    <row r="244" spans="1:40" s="1" customFormat="1" ht="60">
      <c r="A244" s="1" t="s">
        <v>157</v>
      </c>
      <c r="B244" s="1" t="s">
        <v>742</v>
      </c>
      <c r="C244" s="1" t="s">
        <v>743</v>
      </c>
      <c r="D244" s="1" t="s">
        <v>744</v>
      </c>
      <c r="G244" s="1" t="s">
        <v>745</v>
      </c>
      <c r="H244" s="9" t="s">
        <v>746</v>
      </c>
      <c r="I244" s="14">
        <v>0.3333333</v>
      </c>
      <c r="J244" s="14">
        <v>0.28571429999999998</v>
      </c>
      <c r="K244" s="14">
        <v>0.2105263</v>
      </c>
      <c r="L244" s="14">
        <v>0.28985509999999998</v>
      </c>
      <c r="M244" s="14">
        <v>0.1754386</v>
      </c>
      <c r="N244" s="14">
        <v>0.32432430000000001</v>
      </c>
      <c r="O244" s="14">
        <v>0.2340216</v>
      </c>
      <c r="P244" s="14">
        <v>0.25362319999999999</v>
      </c>
      <c r="Q244" s="14">
        <v>0.29487180000000002</v>
      </c>
      <c r="R244" s="14">
        <v>0.23809520000000001</v>
      </c>
      <c r="S244" s="14">
        <v>0.23163839999999999</v>
      </c>
      <c r="T244" s="14">
        <v>0.28654970000000002</v>
      </c>
      <c r="U244" s="14">
        <v>0.1666667</v>
      </c>
      <c r="V244" s="14">
        <v>0.45299149999999999</v>
      </c>
      <c r="W244" s="14">
        <v>0.25799090000000002</v>
      </c>
      <c r="X244" s="14">
        <v>0.20634920000000001</v>
      </c>
      <c r="Y244" s="14">
        <v>0.2631579</v>
      </c>
      <c r="Z244" s="14">
        <v>0.29333340000000002</v>
      </c>
      <c r="AA244" s="14">
        <v>0.29951689999999997</v>
      </c>
      <c r="AB244" s="14">
        <v>0.18181820000000001</v>
      </c>
      <c r="AC244" s="14">
        <v>0.1964912</v>
      </c>
      <c r="AD244" s="14">
        <v>0.37414969999999997</v>
      </c>
      <c r="AE244" s="14">
        <v>0.1925926</v>
      </c>
      <c r="AF244" s="14">
        <v>0.2407407</v>
      </c>
      <c r="AG244" s="14">
        <v>0.3333333</v>
      </c>
      <c r="AH244" s="14">
        <v>0.25609759999999998</v>
      </c>
      <c r="AI244" s="14">
        <v>0.2083333</v>
      </c>
      <c r="AJ244" s="14">
        <v>0.27210889999999999</v>
      </c>
      <c r="AK244" s="14">
        <v>0.23188410000000001</v>
      </c>
      <c r="AL244" s="14">
        <v>0.18713450000000001</v>
      </c>
      <c r="AM244" s="14">
        <v>0.31111109999999997</v>
      </c>
      <c r="AN244" s="14">
        <v>0.2916667</v>
      </c>
    </row>
    <row r="245" spans="1:40" s="1" customFormat="1" ht="30">
      <c r="A245" s="1" t="s">
        <v>243</v>
      </c>
      <c r="F245" s="13" t="s">
        <v>747</v>
      </c>
      <c r="G245" s="13" t="s">
        <v>748</v>
      </c>
      <c r="H245" s="13" t="s">
        <v>749</v>
      </c>
      <c r="I245" s="14">
        <v>0.45968413352966309</v>
      </c>
      <c r="J245" s="14">
        <v>0.44626593589782715</v>
      </c>
      <c r="K245" s="14">
        <v>0.48711341619491577</v>
      </c>
      <c r="L245" s="14">
        <v>0.50256413221359253</v>
      </c>
      <c r="M245" s="14">
        <v>0.44228994846343994</v>
      </c>
      <c r="N245" s="14">
        <v>0.48119658231735229</v>
      </c>
      <c r="O245" s="14">
        <v>0.37598738074302673</v>
      </c>
      <c r="P245" s="14">
        <v>0.48737373948097229</v>
      </c>
      <c r="Q245" s="14">
        <v>0.5018315315246582</v>
      </c>
      <c r="R245" s="14">
        <v>0.45356550812721252</v>
      </c>
      <c r="S245" s="14">
        <v>0.38516747951507568</v>
      </c>
      <c r="T245" s="14">
        <v>0.50892019271850586</v>
      </c>
      <c r="U245" s="14">
        <v>0.50964915752410889</v>
      </c>
      <c r="V245" s="14">
        <v>0.47480106353759766</v>
      </c>
      <c r="W245" s="14">
        <v>0.44664779305458069</v>
      </c>
      <c r="X245" s="14">
        <v>0.49081367254257202</v>
      </c>
      <c r="Y245" s="14">
        <v>0.44625115394592285</v>
      </c>
      <c r="Z245" s="14">
        <v>0.48397436738014221</v>
      </c>
      <c r="AA245" s="14">
        <v>0.51208984851837158</v>
      </c>
      <c r="AB245" s="14">
        <v>0.46808511018753052</v>
      </c>
      <c r="AC245" s="14">
        <v>0.46717172861099243</v>
      </c>
      <c r="AD245" s="14">
        <v>0.49171271920204163</v>
      </c>
      <c r="AE245" s="14">
        <v>0.42933332920074463</v>
      </c>
      <c r="AF245" s="14">
        <v>0.49505841732025146</v>
      </c>
      <c r="AG245" s="14">
        <v>0.49633699655532837</v>
      </c>
      <c r="AH245" s="14">
        <v>0.47027027606964111</v>
      </c>
      <c r="AI245" s="14">
        <v>0.48655915260314941</v>
      </c>
      <c r="AJ245" s="14">
        <v>0.51056015491485596</v>
      </c>
      <c r="AK245" s="14">
        <v>0.44899818301200867</v>
      </c>
      <c r="AL245" s="14">
        <v>0.47976881265640259</v>
      </c>
      <c r="AM245" s="14">
        <v>0.5324675440788269</v>
      </c>
      <c r="AN245" s="14">
        <v>0.5151515007019043</v>
      </c>
    </row>
    <row r="246" spans="1:40" s="1" customFormat="1" ht="30">
      <c r="A246" s="1" t="s">
        <v>243</v>
      </c>
      <c r="F246" s="17" t="s">
        <v>750</v>
      </c>
      <c r="G246" s="17" t="s">
        <v>751</v>
      </c>
      <c r="H246" s="13" t="s">
        <v>752</v>
      </c>
      <c r="I246" s="14">
        <v>0.42907798290252686</v>
      </c>
      <c r="J246" s="14">
        <v>0.41688653826713562</v>
      </c>
      <c r="K246" s="14">
        <v>0.44854879379272461</v>
      </c>
      <c r="L246" s="14">
        <v>0.41946595907211304</v>
      </c>
      <c r="M246" s="14">
        <v>0.3909909725189209</v>
      </c>
      <c r="N246" s="14">
        <v>0.39794006943702698</v>
      </c>
      <c r="O246" s="14">
        <v>0.35226336121559143</v>
      </c>
      <c r="P246" s="14">
        <v>0.41057932376861572</v>
      </c>
      <c r="Q246" s="14">
        <v>0.43153151869773865</v>
      </c>
      <c r="R246" s="14">
        <v>0.40990990400314331</v>
      </c>
      <c r="S246" s="14">
        <v>0.35768261551856995</v>
      </c>
      <c r="T246" s="14">
        <v>0.4169096052646637</v>
      </c>
      <c r="U246" s="14">
        <v>0.43841513991355896</v>
      </c>
      <c r="V246" s="14">
        <v>0.43569552898406982</v>
      </c>
      <c r="W246" s="14">
        <v>0.37309643626213074</v>
      </c>
      <c r="X246" s="14">
        <v>0.40435603260993958</v>
      </c>
      <c r="Y246" s="14">
        <v>0.35971853137016296</v>
      </c>
      <c r="Z246" s="14">
        <v>0.48492905497550964</v>
      </c>
      <c r="AA246" s="14">
        <v>0.47264954447746277</v>
      </c>
      <c r="AB246" s="14">
        <v>0.41249999403953552</v>
      </c>
      <c r="AC246" s="14">
        <v>0.3635600209236145</v>
      </c>
      <c r="AD246" s="14">
        <v>0.44153577089309692</v>
      </c>
      <c r="AE246" s="14">
        <v>0.3601851761341095</v>
      </c>
      <c r="AF246" s="14">
        <v>0.39318597316741943</v>
      </c>
      <c r="AG246" s="14">
        <v>0.48663100600242615</v>
      </c>
      <c r="AH246" s="14">
        <v>0.47229114174842834</v>
      </c>
      <c r="AI246" s="14">
        <v>0.41947564482688904</v>
      </c>
      <c r="AJ246" s="14">
        <v>0.46388161182403564</v>
      </c>
      <c r="AK246" s="14">
        <v>0.42151674628257751</v>
      </c>
      <c r="AL246" s="14">
        <v>0.42728093266487122</v>
      </c>
      <c r="AM246" s="14">
        <v>0.46766167879104614</v>
      </c>
      <c r="AN246" s="14">
        <v>0.44875618815422058</v>
      </c>
    </row>
    <row r="247" spans="1:40" s="1" customFormat="1" ht="45">
      <c r="A247" s="1" t="s">
        <v>342</v>
      </c>
      <c r="G247" s="1" t="s">
        <v>753</v>
      </c>
      <c r="H247" s="13" t="s">
        <v>754</v>
      </c>
      <c r="I247" s="14">
        <v>0.17844857751717014</v>
      </c>
      <c r="J247" s="14">
        <v>0.18522485909540726</v>
      </c>
      <c r="K247" s="14">
        <v>0.19500469399881165</v>
      </c>
      <c r="L247" s="14">
        <v>0.21009084245311896</v>
      </c>
      <c r="M247" s="14">
        <v>0.15301374942699356</v>
      </c>
      <c r="N247" s="14">
        <v>0.18601234925757379</v>
      </c>
      <c r="O247" s="14">
        <v>0.11221249687369006</v>
      </c>
      <c r="P247" s="14">
        <v>0.17166721236908294</v>
      </c>
      <c r="Q247" s="14">
        <v>0.21358733403696234</v>
      </c>
      <c r="R247" s="14">
        <v>0.19603602954786911</v>
      </c>
      <c r="S247" s="14">
        <v>0.11762850637378602</v>
      </c>
      <c r="T247" s="14">
        <v>0.2099501266933318</v>
      </c>
      <c r="U247" s="14">
        <v>0.19365847834008579</v>
      </c>
      <c r="V247" s="14">
        <v>0.19143813528299725</v>
      </c>
      <c r="W247" s="14">
        <v>0.18119088107477918</v>
      </c>
      <c r="X247" s="14">
        <v>0.15291390846586958</v>
      </c>
      <c r="Y247" s="14">
        <v>0.13888551983496633</v>
      </c>
      <c r="Z247" s="14">
        <v>0.20170583418697441</v>
      </c>
      <c r="AA247" s="14">
        <v>0.21513203871537112</v>
      </c>
      <c r="AB247" s="14">
        <v>0.16221852557340113</v>
      </c>
      <c r="AC247" s="14">
        <v>9.1243700522034926E-2</v>
      </c>
      <c r="AD247" s="14">
        <v>0.16495666035525691</v>
      </c>
      <c r="AE247" s="14">
        <v>0.14692277760594574</v>
      </c>
      <c r="AF247" s="14">
        <v>0.16099148863313889</v>
      </c>
      <c r="AG247" s="14">
        <v>0.19621210959075228</v>
      </c>
      <c r="AH247" s="14">
        <v>0.1876463594771392</v>
      </c>
      <c r="AI247" s="14">
        <v>0.20294773746107844</v>
      </c>
      <c r="AJ247" s="14">
        <v>0.23869195296262979</v>
      </c>
      <c r="AK247" s="14">
        <v>0.21795992394966945</v>
      </c>
      <c r="AL247" s="14">
        <v>0.16612113049262811</v>
      </c>
      <c r="AM247" s="14">
        <v>0.195099268151532</v>
      </c>
      <c r="AN247" s="14">
        <v>0.18059292071123184</v>
      </c>
    </row>
    <row r="248" spans="1:40" s="33" customFormat="1" ht="15.75">
      <c r="A248" s="30" t="s">
        <v>2138</v>
      </c>
      <c r="B248" s="30"/>
      <c r="C248" s="30"/>
      <c r="D248" s="30"/>
      <c r="E248" s="30"/>
      <c r="F248" s="30"/>
      <c r="G248" s="30" t="s">
        <v>755</v>
      </c>
      <c r="H248" s="31"/>
      <c r="I248" s="32">
        <f>AVERAGE(I249,I251)</f>
        <v>0.42653241036114875</v>
      </c>
      <c r="J248" s="32">
        <f>AVERAGE(J249,J251)</f>
        <v>0.408322022675916</v>
      </c>
      <c r="K248" s="32">
        <f>AVERAGE(K249,K251)</f>
        <v>0.34887841709510048</v>
      </c>
      <c r="L248" s="32">
        <f t="shared" ref="L248:AN248" si="45">AVERAGE(L249,L251)</f>
        <v>0.36928357860004457</v>
      </c>
      <c r="M248" s="32">
        <f t="shared" si="45"/>
        <v>0.34987050805378844</v>
      </c>
      <c r="N248" s="32">
        <f t="shared" si="45"/>
        <v>0.37611410518487293</v>
      </c>
      <c r="O248" s="32">
        <f t="shared" si="45"/>
        <v>0.51057638937177563</v>
      </c>
      <c r="P248" s="32">
        <f t="shared" si="45"/>
        <v>0.41043673041794038</v>
      </c>
      <c r="Q248" s="32">
        <f t="shared" si="45"/>
        <v>0.35086041378478205</v>
      </c>
      <c r="R248" s="32">
        <f t="shared" si="45"/>
        <v>0.38173250991989066</v>
      </c>
      <c r="S248" s="32">
        <f t="shared" si="45"/>
        <v>0.44133497043340297</v>
      </c>
      <c r="T248" s="32">
        <f t="shared" si="45"/>
        <v>0.47547479712024887</v>
      </c>
      <c r="U248" s="32">
        <f t="shared" si="45"/>
        <v>0.37187140562606075</v>
      </c>
      <c r="V248" s="32">
        <f t="shared" si="45"/>
        <v>0.36298569209045839</v>
      </c>
      <c r="W248" s="32">
        <f t="shared" si="45"/>
        <v>0.44756330328959004</v>
      </c>
      <c r="X248" s="32">
        <f t="shared" si="45"/>
        <v>0.40971707780328059</v>
      </c>
      <c r="Y248" s="32">
        <f t="shared" si="45"/>
        <v>0.37762911355605833</v>
      </c>
      <c r="Z248" s="32">
        <f t="shared" si="45"/>
        <v>0.32974827248189181</v>
      </c>
      <c r="AA248" s="32">
        <f t="shared" si="45"/>
        <v>0.37783230606604506</v>
      </c>
      <c r="AB248" s="32">
        <f t="shared" si="45"/>
        <v>0.33037626557052135</v>
      </c>
      <c r="AC248" s="32">
        <f t="shared" si="45"/>
        <v>0.34131149726885335</v>
      </c>
      <c r="AD248" s="32">
        <f t="shared" si="45"/>
        <v>0.2741943073493463</v>
      </c>
      <c r="AE248" s="32">
        <f t="shared" si="45"/>
        <v>0.39807510562241077</v>
      </c>
      <c r="AF248" s="32">
        <f t="shared" si="45"/>
        <v>0.35579466040211694</v>
      </c>
      <c r="AG248" s="32">
        <f t="shared" si="45"/>
        <v>0.42463365217877758</v>
      </c>
      <c r="AH248" s="32">
        <f t="shared" si="45"/>
        <v>0.42093593454747291</v>
      </c>
      <c r="AI248" s="32">
        <f t="shared" si="45"/>
        <v>0.40373658316416872</v>
      </c>
      <c r="AJ248" s="32">
        <f t="shared" si="45"/>
        <v>0.33870730728462894</v>
      </c>
      <c r="AK248" s="32">
        <f t="shared" si="45"/>
        <v>0.28796421084553003</v>
      </c>
      <c r="AL248" s="32">
        <f t="shared" si="45"/>
        <v>0.40550435141280844</v>
      </c>
      <c r="AM248" s="32">
        <f t="shared" si="45"/>
        <v>0.37587584341720987</v>
      </c>
      <c r="AN248" s="32">
        <f t="shared" si="45"/>
        <v>0.43204887052653013</v>
      </c>
    </row>
    <row r="249" spans="1:40" s="33" customFormat="1" ht="15.75">
      <c r="A249" s="34" t="s">
        <v>53</v>
      </c>
      <c r="B249" s="34"/>
      <c r="C249" s="34"/>
      <c r="D249" s="34"/>
      <c r="E249" s="34"/>
      <c r="F249" s="34"/>
      <c r="G249" s="34" t="s">
        <v>756</v>
      </c>
      <c r="H249" s="35"/>
      <c r="I249" s="36">
        <f>I250</f>
        <v>0.3466913570408468</v>
      </c>
      <c r="J249" s="36">
        <f t="shared" ref="J249:AN249" si="46">J250</f>
        <v>0.30329012843193831</v>
      </c>
      <c r="K249" s="36">
        <f t="shared" si="46"/>
        <v>0.25398765504360199</v>
      </c>
      <c r="L249" s="36">
        <f t="shared" si="46"/>
        <v>0.21654321087731254</v>
      </c>
      <c r="M249" s="36">
        <f t="shared" si="46"/>
        <v>0.22682716035180622</v>
      </c>
      <c r="N249" s="36">
        <f t="shared" si="46"/>
        <v>0.2512283984709669</v>
      </c>
      <c r="O249" s="36">
        <f t="shared" si="46"/>
        <v>0.40031410352541852</v>
      </c>
      <c r="P249" s="36">
        <f t="shared" si="46"/>
        <v>0.35270988389297769</v>
      </c>
      <c r="Q249" s="36">
        <f t="shared" si="46"/>
        <v>0.2139753089458854</v>
      </c>
      <c r="R249" s="36">
        <f t="shared" si="46"/>
        <v>0.28785802506738239</v>
      </c>
      <c r="S249" s="36">
        <f t="shared" si="46"/>
        <v>0.29988888982269502</v>
      </c>
      <c r="T249" s="36">
        <f t="shared" si="46"/>
        <v>0.36930864387088352</v>
      </c>
      <c r="U249" s="36">
        <f t="shared" si="46"/>
        <v>0.21461728518759762</v>
      </c>
      <c r="V249" s="36">
        <f t="shared" si="46"/>
        <v>0.26877160701486802</v>
      </c>
      <c r="W249" s="36">
        <f t="shared" si="46"/>
        <v>0.37717284206990842</v>
      </c>
      <c r="X249" s="36">
        <f t="shared" si="46"/>
        <v>0.29067901163189497</v>
      </c>
      <c r="Y249" s="36">
        <f t="shared" si="46"/>
        <v>0.20272222299266746</v>
      </c>
      <c r="Z249" s="36">
        <f t="shared" si="46"/>
        <v>0.19272839471145911</v>
      </c>
      <c r="AA249" s="36">
        <f t="shared" si="46"/>
        <v>0.26787654448438575</v>
      </c>
      <c r="AB249" s="36">
        <f t="shared" si="46"/>
        <v>0.2381234582927492</v>
      </c>
      <c r="AC249" s="36">
        <f t="shared" si="46"/>
        <v>0.27435185539501683</v>
      </c>
      <c r="AD249" s="36">
        <f t="shared" si="46"/>
        <v>0.23053086466259426</v>
      </c>
      <c r="AE249" s="36">
        <f t="shared" si="46"/>
        <v>0.2607592611953064</v>
      </c>
      <c r="AF249" s="36">
        <f t="shared" si="46"/>
        <v>0.24146913681869153</v>
      </c>
      <c r="AG249" s="36">
        <f t="shared" si="46"/>
        <v>0.28429629598502759</v>
      </c>
      <c r="AH249" s="36">
        <f t="shared" si="46"/>
        <v>0.33826543363156142</v>
      </c>
      <c r="AI249" s="36">
        <f t="shared" si="46"/>
        <v>0.30816667168228712</v>
      </c>
      <c r="AJ249" s="36">
        <f t="shared" si="46"/>
        <v>0.22414814736004229</v>
      </c>
      <c r="AK249" s="36">
        <f t="shared" si="46"/>
        <v>0.18957692499344164</v>
      </c>
      <c r="AL249" s="36">
        <f t="shared" si="46"/>
        <v>0.33500000558517595</v>
      </c>
      <c r="AM249" s="36">
        <f t="shared" si="46"/>
        <v>0.21520987566974428</v>
      </c>
      <c r="AN249" s="36">
        <f t="shared" si="46"/>
        <v>0.30745679084901456</v>
      </c>
    </row>
    <row r="250" spans="1:40" s="1" customFormat="1" ht="15.75">
      <c r="A250" s="1" t="s">
        <v>342</v>
      </c>
      <c r="G250" s="1" t="s">
        <v>757</v>
      </c>
      <c r="H250" s="9" t="s">
        <v>758</v>
      </c>
      <c r="I250" s="14">
        <v>0.3466913570408468</v>
      </c>
      <c r="J250" s="14">
        <v>0.30329012843193831</v>
      </c>
      <c r="K250" s="14">
        <v>0.25398765504360199</v>
      </c>
      <c r="L250" s="14">
        <v>0.21654321087731254</v>
      </c>
      <c r="M250" s="14">
        <v>0.22682716035180622</v>
      </c>
      <c r="N250" s="14">
        <v>0.2512283984709669</v>
      </c>
      <c r="O250" s="14">
        <v>0.40031410352541852</v>
      </c>
      <c r="P250" s="14">
        <v>0.35270988389297769</v>
      </c>
      <c r="Q250" s="14">
        <v>0.2139753089458854</v>
      </c>
      <c r="R250" s="14">
        <v>0.28785802506738239</v>
      </c>
      <c r="S250" s="14">
        <v>0.29988888982269502</v>
      </c>
      <c r="T250" s="14">
        <v>0.36930864387088352</v>
      </c>
      <c r="U250" s="14">
        <v>0.21461728518759762</v>
      </c>
      <c r="V250" s="14">
        <v>0.26877160701486802</v>
      </c>
      <c r="W250" s="14">
        <v>0.37717284206990842</v>
      </c>
      <c r="X250" s="14">
        <v>0.29067901163189497</v>
      </c>
      <c r="Y250" s="14">
        <v>0.20272222299266746</v>
      </c>
      <c r="Z250" s="14">
        <v>0.19272839471145911</v>
      </c>
      <c r="AA250" s="14">
        <v>0.26787654448438575</v>
      </c>
      <c r="AB250" s="14">
        <v>0.2381234582927492</v>
      </c>
      <c r="AC250" s="14">
        <v>0.27435185539501683</v>
      </c>
      <c r="AD250" s="14">
        <v>0.23053086466259426</v>
      </c>
      <c r="AE250" s="14">
        <v>0.2607592611953064</v>
      </c>
      <c r="AF250" s="14">
        <v>0.24146913681869153</v>
      </c>
      <c r="AG250" s="14">
        <v>0.28429629598502759</v>
      </c>
      <c r="AH250" s="14">
        <v>0.33826543363156142</v>
      </c>
      <c r="AI250" s="14">
        <v>0.30816667168228712</v>
      </c>
      <c r="AJ250" s="14">
        <v>0.22414814736004229</v>
      </c>
      <c r="AK250" s="14">
        <v>0.18957692499344164</v>
      </c>
      <c r="AL250" s="14">
        <v>0.33500000558517595</v>
      </c>
      <c r="AM250" s="14">
        <v>0.21520987566974428</v>
      </c>
      <c r="AN250" s="14">
        <v>0.30745679084901456</v>
      </c>
    </row>
    <row r="251" spans="1:40" s="33" customFormat="1" ht="15.75">
      <c r="A251" s="34" t="s">
        <v>54</v>
      </c>
      <c r="B251" s="34"/>
      <c r="C251" s="34"/>
      <c r="D251" s="34"/>
      <c r="E251" s="34"/>
      <c r="F251" s="34"/>
      <c r="G251" s="34" t="s">
        <v>759</v>
      </c>
      <c r="H251" s="35"/>
      <c r="I251" s="36">
        <f>I252</f>
        <v>0.50637346368145064</v>
      </c>
      <c r="J251" s="36">
        <f t="shared" ref="J251:AN251" si="47">J252</f>
        <v>0.51335391691989374</v>
      </c>
      <c r="K251" s="36">
        <f t="shared" si="47"/>
        <v>0.44376917914659891</v>
      </c>
      <c r="L251" s="36">
        <f t="shared" si="47"/>
        <v>0.5220239463227766</v>
      </c>
      <c r="M251" s="36">
        <f t="shared" si="47"/>
        <v>0.47291385575577066</v>
      </c>
      <c r="N251" s="36">
        <f t="shared" si="47"/>
        <v>0.50099981189877896</v>
      </c>
      <c r="O251" s="36">
        <f t="shared" si="47"/>
        <v>0.62083867521813285</v>
      </c>
      <c r="P251" s="36">
        <f t="shared" si="47"/>
        <v>0.468163576942903</v>
      </c>
      <c r="Q251" s="36">
        <f t="shared" si="47"/>
        <v>0.48774551862367876</v>
      </c>
      <c r="R251" s="36">
        <f t="shared" si="47"/>
        <v>0.47560699477239893</v>
      </c>
      <c r="S251" s="36">
        <f t="shared" si="47"/>
        <v>0.58278105104411093</v>
      </c>
      <c r="T251" s="36">
        <f t="shared" si="47"/>
        <v>0.58164095036961416</v>
      </c>
      <c r="U251" s="36">
        <f t="shared" si="47"/>
        <v>0.5291255260645239</v>
      </c>
      <c r="V251" s="36">
        <f t="shared" si="47"/>
        <v>0.4571997771660487</v>
      </c>
      <c r="W251" s="36">
        <f t="shared" si="47"/>
        <v>0.51795376450927166</v>
      </c>
      <c r="X251" s="36">
        <f t="shared" si="47"/>
        <v>0.52875514397466628</v>
      </c>
      <c r="Y251" s="36">
        <f t="shared" si="47"/>
        <v>0.55253600411944914</v>
      </c>
      <c r="Z251" s="36">
        <f t="shared" si="47"/>
        <v>0.46676815025232454</v>
      </c>
      <c r="AA251" s="36">
        <f t="shared" si="47"/>
        <v>0.48778806764770438</v>
      </c>
      <c r="AB251" s="36">
        <f t="shared" si="47"/>
        <v>0.42262907284829354</v>
      </c>
      <c r="AC251" s="36">
        <f t="shared" si="47"/>
        <v>0.40827113914268987</v>
      </c>
      <c r="AD251" s="36">
        <f t="shared" si="47"/>
        <v>0.31785775003609834</v>
      </c>
      <c r="AE251" s="36">
        <f t="shared" si="47"/>
        <v>0.53539095004951509</v>
      </c>
      <c r="AF251" s="36">
        <f t="shared" si="47"/>
        <v>0.47012018398554239</v>
      </c>
      <c r="AG251" s="36">
        <f t="shared" si="47"/>
        <v>0.56497100837252756</v>
      </c>
      <c r="AH251" s="36">
        <f t="shared" si="47"/>
        <v>0.50360643546338435</v>
      </c>
      <c r="AI251" s="36">
        <f t="shared" si="47"/>
        <v>0.49930649464605031</v>
      </c>
      <c r="AJ251" s="36">
        <f t="shared" si="47"/>
        <v>0.45326646720921554</v>
      </c>
      <c r="AK251" s="36">
        <f t="shared" si="47"/>
        <v>0.38635149669761842</v>
      </c>
      <c r="AL251" s="36">
        <f t="shared" si="47"/>
        <v>0.47600869724044093</v>
      </c>
      <c r="AM251" s="36">
        <f t="shared" si="47"/>
        <v>0.53654181116467548</v>
      </c>
      <c r="AN251" s="36">
        <f t="shared" si="47"/>
        <v>0.55664095020404569</v>
      </c>
    </row>
    <row r="252" spans="1:40" s="1" customFormat="1" ht="15.75">
      <c r="A252" s="1" t="s">
        <v>342</v>
      </c>
      <c r="G252" s="1" t="s">
        <v>760</v>
      </c>
      <c r="H252" s="9" t="s">
        <v>761</v>
      </c>
      <c r="I252" s="14">
        <v>0.50637346368145064</v>
      </c>
      <c r="J252" s="14">
        <v>0.51335391691989374</v>
      </c>
      <c r="K252" s="14">
        <v>0.44376917914659891</v>
      </c>
      <c r="L252" s="14">
        <v>0.5220239463227766</v>
      </c>
      <c r="M252" s="14">
        <v>0.47291385575577066</v>
      </c>
      <c r="N252" s="14">
        <v>0.50099981189877896</v>
      </c>
      <c r="O252" s="14">
        <v>0.62083867521813285</v>
      </c>
      <c r="P252" s="14">
        <v>0.468163576942903</v>
      </c>
      <c r="Q252" s="14">
        <v>0.48774551862367876</v>
      </c>
      <c r="R252" s="14">
        <v>0.47560699477239893</v>
      </c>
      <c r="S252" s="14">
        <v>0.58278105104411093</v>
      </c>
      <c r="T252" s="14">
        <v>0.58164095036961416</v>
      </c>
      <c r="U252" s="14">
        <v>0.5291255260645239</v>
      </c>
      <c r="V252" s="14">
        <v>0.4571997771660487</v>
      </c>
      <c r="W252" s="14">
        <v>0.51795376450927166</v>
      </c>
      <c r="X252" s="14">
        <v>0.52875514397466628</v>
      </c>
      <c r="Y252" s="14">
        <v>0.55253600411944914</v>
      </c>
      <c r="Z252" s="14">
        <v>0.46676815025232454</v>
      </c>
      <c r="AA252" s="14">
        <v>0.48778806764770438</v>
      </c>
      <c r="AB252" s="14">
        <v>0.42262907284829354</v>
      </c>
      <c r="AC252" s="14">
        <v>0.40827113914268987</v>
      </c>
      <c r="AD252" s="14">
        <v>0.31785775003609834</v>
      </c>
      <c r="AE252" s="14">
        <v>0.53539095004951509</v>
      </c>
      <c r="AF252" s="14">
        <v>0.47012018398554239</v>
      </c>
      <c r="AG252" s="14">
        <v>0.56497100837252756</v>
      </c>
      <c r="AH252" s="14">
        <v>0.50360643546338435</v>
      </c>
      <c r="AI252" s="14">
        <v>0.49930649464605031</v>
      </c>
      <c r="AJ252" s="14">
        <v>0.45326646720921554</v>
      </c>
      <c r="AK252" s="14">
        <v>0.38635149669761842</v>
      </c>
      <c r="AL252" s="14">
        <v>0.47600869724044093</v>
      </c>
      <c r="AM252" s="14">
        <v>0.53654181116467548</v>
      </c>
      <c r="AN252" s="14">
        <v>0.55664095020404569</v>
      </c>
    </row>
    <row r="253" spans="1:40" s="33" customFormat="1" ht="15.75">
      <c r="A253" s="30" t="s">
        <v>55</v>
      </c>
      <c r="B253" s="30"/>
      <c r="C253" s="30"/>
      <c r="D253" s="30"/>
      <c r="E253" s="30"/>
      <c r="F253" s="30"/>
      <c r="G253" s="30" t="s">
        <v>762</v>
      </c>
      <c r="H253" s="31"/>
      <c r="I253" s="32">
        <f t="shared" ref="I253:AN253" si="48">AVERAGE(I254,I331,I332,I407,I431,I434,I437,I445)</f>
        <v>0.5346316943094781</v>
      </c>
      <c r="J253" s="32">
        <f t="shared" si="48"/>
        <v>0.53759932118291553</v>
      </c>
      <c r="K253" s="32">
        <f t="shared" si="48"/>
        <v>0.50625407174783932</v>
      </c>
      <c r="L253" s="32">
        <f t="shared" si="48"/>
        <v>0.49274354961560679</v>
      </c>
      <c r="M253" s="32">
        <f t="shared" si="48"/>
        <v>0.45512065373693478</v>
      </c>
      <c r="N253" s="32">
        <f t="shared" si="48"/>
        <v>0.51058019292650803</v>
      </c>
      <c r="O253" s="32">
        <f t="shared" si="48"/>
        <v>0.49149253944955124</v>
      </c>
      <c r="P253" s="32">
        <f t="shared" si="48"/>
        <v>0.49569363013864376</v>
      </c>
      <c r="Q253" s="32">
        <f t="shared" si="48"/>
        <v>0.52495331469167905</v>
      </c>
      <c r="R253" s="32">
        <f t="shared" si="48"/>
        <v>0.5052099232763313</v>
      </c>
      <c r="S253" s="32">
        <f t="shared" si="48"/>
        <v>0.48587864047019824</v>
      </c>
      <c r="T253" s="32">
        <f t="shared" si="48"/>
        <v>0.52100456272954465</v>
      </c>
      <c r="U253" s="32">
        <f t="shared" si="48"/>
        <v>0.43569259382659925</v>
      </c>
      <c r="V253" s="32">
        <f t="shared" si="48"/>
        <v>0.51427416973056117</v>
      </c>
      <c r="W253" s="32">
        <f t="shared" si="48"/>
        <v>0.4843334679072574</v>
      </c>
      <c r="X253" s="32">
        <f t="shared" si="48"/>
        <v>0.47311678553301045</v>
      </c>
      <c r="Y253" s="32">
        <f t="shared" si="48"/>
        <v>0.53100938760425809</v>
      </c>
      <c r="Z253" s="32">
        <f t="shared" si="48"/>
        <v>0.51442855529129317</v>
      </c>
      <c r="AA253" s="32">
        <f t="shared" si="48"/>
        <v>0.53767406338155477</v>
      </c>
      <c r="AB253" s="32">
        <f t="shared" si="48"/>
        <v>0.49124752554339396</v>
      </c>
      <c r="AC253" s="32">
        <f t="shared" si="48"/>
        <v>0.44383832524638811</v>
      </c>
      <c r="AD253" s="32">
        <f t="shared" si="48"/>
        <v>0.53181370497728364</v>
      </c>
      <c r="AE253" s="32">
        <f t="shared" si="48"/>
        <v>0.46177583777756109</v>
      </c>
      <c r="AF253" s="32">
        <f t="shared" si="48"/>
        <v>0.51307971061263191</v>
      </c>
      <c r="AG253" s="32">
        <f t="shared" si="48"/>
        <v>0.49213820525635821</v>
      </c>
      <c r="AH253" s="32">
        <f t="shared" si="48"/>
        <v>0.49806791711168319</v>
      </c>
      <c r="AI253" s="32">
        <f t="shared" si="48"/>
        <v>0.50880419542703448</v>
      </c>
      <c r="AJ253" s="32">
        <f t="shared" si="48"/>
        <v>0.48160333690360496</v>
      </c>
      <c r="AK253" s="32">
        <f t="shared" si="48"/>
        <v>0.49598477601707025</v>
      </c>
      <c r="AL253" s="32">
        <f t="shared" si="48"/>
        <v>0.44072187954842423</v>
      </c>
      <c r="AM253" s="32">
        <f t="shared" si="48"/>
        <v>0.53827843306825718</v>
      </c>
      <c r="AN253" s="32">
        <f t="shared" si="48"/>
        <v>0.50961133276482917</v>
      </c>
    </row>
    <row r="254" spans="1:40" s="33" customFormat="1" ht="15.75">
      <c r="A254" s="34" t="s">
        <v>56</v>
      </c>
      <c r="B254" s="34"/>
      <c r="C254" s="34"/>
      <c r="D254" s="34"/>
      <c r="E254" s="34"/>
      <c r="F254" s="34"/>
      <c r="G254" s="34" t="s">
        <v>763</v>
      </c>
      <c r="H254" s="35"/>
      <c r="I254" s="36">
        <f t="shared" ref="I254:AN254" si="49">AVERAGE(I255,I262,I273,I284,I291,I296,I301,I306,I311,I317,I323)</f>
        <v>0.44911440348229908</v>
      </c>
      <c r="J254" s="36">
        <f t="shared" si="49"/>
        <v>0.50759706258350212</v>
      </c>
      <c r="K254" s="36">
        <f t="shared" si="49"/>
        <v>0.51105939421299817</v>
      </c>
      <c r="L254" s="36">
        <f t="shared" si="49"/>
        <v>0.45496981550169691</v>
      </c>
      <c r="M254" s="36">
        <f t="shared" si="49"/>
        <v>0.35119309512165053</v>
      </c>
      <c r="N254" s="36">
        <f t="shared" si="49"/>
        <v>0.46207900613969299</v>
      </c>
      <c r="O254" s="36">
        <f t="shared" si="49"/>
        <v>0.41302194739417358</v>
      </c>
      <c r="P254" s="36">
        <f t="shared" si="49"/>
        <v>0.44476845206014082</v>
      </c>
      <c r="Q254" s="36">
        <f t="shared" si="49"/>
        <v>0.44387120335918301</v>
      </c>
      <c r="R254" s="36">
        <f t="shared" si="49"/>
        <v>0.52656923848769921</v>
      </c>
      <c r="S254" s="36">
        <f t="shared" si="49"/>
        <v>0.38748543741780761</v>
      </c>
      <c r="T254" s="36">
        <f t="shared" si="49"/>
        <v>0.44009896237445784</v>
      </c>
      <c r="U254" s="36">
        <f t="shared" si="49"/>
        <v>0.34556181066588415</v>
      </c>
      <c r="V254" s="36">
        <f t="shared" si="49"/>
        <v>0.43888282347868818</v>
      </c>
      <c r="W254" s="36">
        <f t="shared" si="49"/>
        <v>0.42245029659975714</v>
      </c>
      <c r="X254" s="36">
        <f t="shared" si="49"/>
        <v>0.41592347646269529</v>
      </c>
      <c r="Y254" s="36">
        <f t="shared" si="49"/>
        <v>0.44545629002549147</v>
      </c>
      <c r="Z254" s="36">
        <f t="shared" si="49"/>
        <v>0.49482108467059083</v>
      </c>
      <c r="AA254" s="36">
        <f t="shared" si="49"/>
        <v>0.42879769865259171</v>
      </c>
      <c r="AB254" s="36">
        <f t="shared" si="49"/>
        <v>0.45352063967079315</v>
      </c>
      <c r="AC254" s="36">
        <f t="shared" si="49"/>
        <v>0.40501816689392478</v>
      </c>
      <c r="AD254" s="36">
        <f t="shared" si="49"/>
        <v>0.44710398449374633</v>
      </c>
      <c r="AE254" s="36">
        <f t="shared" si="49"/>
        <v>0.42170121025033463</v>
      </c>
      <c r="AF254" s="36">
        <f t="shared" si="49"/>
        <v>0.39530916009842715</v>
      </c>
      <c r="AG254" s="36">
        <f t="shared" si="49"/>
        <v>0.46025760790709885</v>
      </c>
      <c r="AH254" s="36">
        <f t="shared" si="49"/>
        <v>0.42502174374865054</v>
      </c>
      <c r="AI254" s="36">
        <f t="shared" si="49"/>
        <v>0.44553147911731822</v>
      </c>
      <c r="AJ254" s="36">
        <f t="shared" si="49"/>
        <v>0.42001610476242052</v>
      </c>
      <c r="AK254" s="36">
        <f t="shared" si="49"/>
        <v>0.39091936525834553</v>
      </c>
      <c r="AL254" s="36">
        <f t="shared" si="49"/>
        <v>0.3554148813563906</v>
      </c>
      <c r="AM254" s="36">
        <f t="shared" si="49"/>
        <v>0.36668280565003641</v>
      </c>
      <c r="AN254" s="36">
        <f t="shared" si="49"/>
        <v>0.45709302382001449</v>
      </c>
    </row>
    <row r="255" spans="1:40" s="33" customFormat="1">
      <c r="A255" s="37" t="s">
        <v>57</v>
      </c>
      <c r="B255" s="37"/>
      <c r="C255" s="37"/>
      <c r="D255" s="37"/>
      <c r="E255" s="37"/>
      <c r="F255" s="37"/>
      <c r="G255" s="37" t="s">
        <v>764</v>
      </c>
      <c r="H255" s="38"/>
      <c r="I255" s="47">
        <f>AVERAGE(I256,I257,I258,I259,AVERAGE(I260:I261))</f>
        <v>0.35475861439178469</v>
      </c>
      <c r="J255" s="47">
        <f>AVERAGE(J256,J257,J258,J259,AVERAGE(J260:J261))</f>
        <v>0.4477597253736878</v>
      </c>
      <c r="K255" s="47">
        <f>AVERAGE(K256,K257,K258,K259,AVERAGE(K260:K261))</f>
        <v>0.30623583198623655</v>
      </c>
      <c r="L255" s="47">
        <f t="shared" ref="L255:AN255" si="50">AVERAGE(L256,L257,L258,L259,AVERAGE(L260:L261))</f>
        <v>0.38325124619949341</v>
      </c>
      <c r="M255" s="47">
        <f t="shared" si="50"/>
        <v>0.28091261889953617</v>
      </c>
      <c r="N255" s="47">
        <f t="shared" si="50"/>
        <v>0.39020444945411681</v>
      </c>
      <c r="O255" s="47">
        <f t="shared" si="50"/>
        <v>0.31706733605041504</v>
      </c>
      <c r="P255" s="47">
        <f t="shared" si="50"/>
        <v>0.36867283297142028</v>
      </c>
      <c r="Q255" s="47">
        <f t="shared" si="50"/>
        <v>0.34144136965515137</v>
      </c>
      <c r="R255" s="47">
        <f t="shared" si="50"/>
        <v>0.36083100554443359</v>
      </c>
      <c r="S255" s="47">
        <f t="shared" si="50"/>
        <v>0.36454434375679018</v>
      </c>
      <c r="T255" s="47">
        <f t="shared" si="50"/>
        <v>0.35797110191108705</v>
      </c>
      <c r="U255" s="47">
        <f t="shared" si="50"/>
        <v>0.28410449305679319</v>
      </c>
      <c r="V255" s="47">
        <f t="shared" si="50"/>
        <v>0.35139934303436282</v>
      </c>
      <c r="W255" s="47">
        <f t="shared" si="50"/>
        <v>0.32639790383834838</v>
      </c>
      <c r="X255" s="47">
        <f t="shared" si="50"/>
        <v>0.34662995952445985</v>
      </c>
      <c r="Y255" s="47">
        <f t="shared" si="50"/>
        <v>0.35658515923553469</v>
      </c>
      <c r="Z255" s="47">
        <f t="shared" si="50"/>
        <v>0.38497222714828488</v>
      </c>
      <c r="AA255" s="47">
        <f t="shared" si="50"/>
        <v>0.30392856510097505</v>
      </c>
      <c r="AB255" s="47">
        <f t="shared" si="50"/>
        <v>0.34308081150878905</v>
      </c>
      <c r="AC255" s="47">
        <f t="shared" si="50"/>
        <v>0.29174542060890196</v>
      </c>
      <c r="AD255" s="47">
        <f t="shared" si="50"/>
        <v>0.37432945914978027</v>
      </c>
      <c r="AE255" s="47">
        <f t="shared" si="50"/>
        <v>0.33588959992660522</v>
      </c>
      <c r="AF255" s="47">
        <f t="shared" si="50"/>
        <v>0.27157085236015321</v>
      </c>
      <c r="AG255" s="47">
        <f t="shared" si="50"/>
        <v>0.31382394133247377</v>
      </c>
      <c r="AH255" s="47">
        <f t="shared" si="50"/>
        <v>0.29628448464248658</v>
      </c>
      <c r="AI255" s="47">
        <f t="shared" si="50"/>
        <v>0.3490527617759705</v>
      </c>
      <c r="AJ255" s="47">
        <f t="shared" si="50"/>
        <v>0.31435618608612059</v>
      </c>
      <c r="AK255" s="47">
        <f t="shared" si="50"/>
        <v>0.29320157932395935</v>
      </c>
      <c r="AL255" s="47">
        <f t="shared" si="50"/>
        <v>0.25471345273445128</v>
      </c>
      <c r="AM255" s="47">
        <f t="shared" si="50"/>
        <v>0.28365331706779479</v>
      </c>
      <c r="AN255" s="47">
        <f t="shared" si="50"/>
        <v>0.34306849566909792</v>
      </c>
    </row>
    <row r="256" spans="1:40" s="1" customFormat="1" ht="45">
      <c r="A256" s="1" t="s">
        <v>157</v>
      </c>
      <c r="B256" s="1" t="s">
        <v>765</v>
      </c>
      <c r="G256" s="1" t="s">
        <v>766</v>
      </c>
      <c r="H256" s="9" t="s">
        <v>767</v>
      </c>
      <c r="I256" s="14">
        <v>0.26950360000000001</v>
      </c>
      <c r="J256" s="14">
        <v>0.3333333</v>
      </c>
      <c r="K256" s="14">
        <v>0.19047620000000001</v>
      </c>
      <c r="L256" s="14">
        <v>0.125</v>
      </c>
      <c r="M256" s="14">
        <v>0.15555559999999999</v>
      </c>
      <c r="N256" s="14">
        <v>0.20634920000000001</v>
      </c>
      <c r="O256" s="14">
        <v>0.1336898</v>
      </c>
      <c r="P256" s="14">
        <v>0.18840580000000001</v>
      </c>
      <c r="Q256" s="14">
        <v>0.1666667</v>
      </c>
      <c r="R256" s="14">
        <v>0.3333333</v>
      </c>
      <c r="S256" s="14">
        <v>0.18279570000000001</v>
      </c>
      <c r="T256" s="14">
        <v>0.21505379999999999</v>
      </c>
      <c r="U256" s="14">
        <v>0.1666667</v>
      </c>
      <c r="V256" s="14">
        <v>0.26984130000000001</v>
      </c>
      <c r="W256" s="14">
        <v>0.1512028</v>
      </c>
      <c r="X256" s="14">
        <v>0.18666669999999999</v>
      </c>
      <c r="Y256" s="14">
        <v>8.3333299999999999E-2</v>
      </c>
      <c r="Z256" s="14">
        <v>0.17948720000000001</v>
      </c>
      <c r="AA256" s="14">
        <v>0.18840580000000001</v>
      </c>
      <c r="AB256" s="14">
        <v>8.8888900000000007E-2</v>
      </c>
      <c r="AC256" s="14">
        <v>0.15646260000000001</v>
      </c>
      <c r="AD256" s="14">
        <v>0.19354840000000001</v>
      </c>
      <c r="AE256" s="14">
        <v>0.22580649999999999</v>
      </c>
      <c r="AF256" s="14">
        <v>0.1923077</v>
      </c>
      <c r="AG256" s="14">
        <v>0.23333329999999999</v>
      </c>
      <c r="AH256" s="14">
        <v>0.18666669999999999</v>
      </c>
      <c r="AI256" s="14">
        <v>6.9444400000000003E-2</v>
      </c>
      <c r="AJ256" s="14">
        <v>0.1060606</v>
      </c>
      <c r="AK256" s="14">
        <v>0.1666667</v>
      </c>
      <c r="AL256" s="14">
        <v>8.6021500000000001E-2</v>
      </c>
      <c r="AM256" s="14">
        <v>0.17948720000000001</v>
      </c>
      <c r="AN256" s="14">
        <v>0.35897440000000003</v>
      </c>
    </row>
    <row r="257" spans="1:40" s="1" customFormat="1" ht="60">
      <c r="A257" s="1" t="s">
        <v>157</v>
      </c>
      <c r="D257" s="1" t="s">
        <v>768</v>
      </c>
      <c r="G257" s="1" t="s">
        <v>769</v>
      </c>
      <c r="H257" s="9" t="s">
        <v>770</v>
      </c>
      <c r="I257" s="14">
        <v>0.3333333</v>
      </c>
      <c r="J257" s="14">
        <v>0.3333333</v>
      </c>
      <c r="K257" s="14">
        <v>0.1111111</v>
      </c>
      <c r="L257" s="14">
        <v>0.3333333</v>
      </c>
      <c r="M257" s="14">
        <v>0.25</v>
      </c>
      <c r="N257" s="14">
        <v>0.27777780000000002</v>
      </c>
      <c r="O257" s="14">
        <v>0.24509800000000001</v>
      </c>
      <c r="P257" s="14">
        <v>0.3333333</v>
      </c>
      <c r="Q257" s="14">
        <v>0.13333329999999999</v>
      </c>
      <c r="R257" s="14">
        <v>0.22222220000000001</v>
      </c>
      <c r="S257" s="14">
        <v>0.4166667</v>
      </c>
      <c r="T257" s="14">
        <v>0.1403509</v>
      </c>
      <c r="U257" s="14">
        <v>0.125</v>
      </c>
      <c r="V257" s="14">
        <v>0.1666667</v>
      </c>
      <c r="W257" s="14">
        <v>0.25641029999999998</v>
      </c>
      <c r="X257" s="14">
        <v>0.20512820000000001</v>
      </c>
      <c r="Y257" s="14">
        <v>0.44444440000000002</v>
      </c>
      <c r="Z257" s="14">
        <v>0.22222220000000001</v>
      </c>
      <c r="AA257" s="14">
        <v>0.3125</v>
      </c>
      <c r="AB257" s="14">
        <v>0.13333329999999999</v>
      </c>
      <c r="AC257" s="14">
        <v>0.2</v>
      </c>
      <c r="AD257" s="14">
        <v>0.2083333</v>
      </c>
      <c r="AE257" s="14">
        <v>0.2</v>
      </c>
      <c r="AF257" s="14">
        <v>0.1190476</v>
      </c>
      <c r="AG257" s="14">
        <v>0.14285709999999999</v>
      </c>
      <c r="AH257" s="14">
        <v>0.1568628</v>
      </c>
      <c r="AI257" s="14">
        <v>0.23809520000000001</v>
      </c>
      <c r="AJ257" s="14">
        <v>0.1666667</v>
      </c>
      <c r="AK257" s="14">
        <v>0.1666667</v>
      </c>
      <c r="AL257" s="14">
        <v>0.18181820000000001</v>
      </c>
      <c r="AM257" s="14">
        <v>8.3333299999999999E-2</v>
      </c>
      <c r="AN257" s="14">
        <v>0.1666667</v>
      </c>
    </row>
    <row r="258" spans="1:40" s="1" customFormat="1" ht="90">
      <c r="A258" s="1" t="s">
        <v>157</v>
      </c>
      <c r="E258" s="1" t="s">
        <v>771</v>
      </c>
      <c r="G258" s="1" t="s">
        <v>772</v>
      </c>
      <c r="H258" s="9" t="s">
        <v>2115</v>
      </c>
      <c r="I258" s="14">
        <v>0.4583333</v>
      </c>
      <c r="J258" s="14">
        <v>0.625</v>
      </c>
      <c r="K258" s="14">
        <v>0.66666669999999995</v>
      </c>
      <c r="L258" s="14">
        <v>0.61111110000000002</v>
      </c>
      <c r="M258" s="14">
        <v>0.23809520000000001</v>
      </c>
      <c r="N258" s="14">
        <v>0.58823530000000002</v>
      </c>
      <c r="O258" s="14">
        <v>0.42666670000000001</v>
      </c>
      <c r="P258" s="14">
        <v>0.47619050000000002</v>
      </c>
      <c r="Q258" s="14">
        <v>0.59259260000000002</v>
      </c>
      <c r="R258" s="14">
        <v>0.42222219999999999</v>
      </c>
      <c r="S258" s="14">
        <v>0.42424240000000002</v>
      </c>
      <c r="T258" s="14">
        <v>0.62962960000000001</v>
      </c>
      <c r="U258" s="14">
        <v>0.2820513</v>
      </c>
      <c r="V258" s="14">
        <v>0.4</v>
      </c>
      <c r="W258" s="14">
        <v>0.44444440000000002</v>
      </c>
      <c r="X258" s="14">
        <v>0.4583333</v>
      </c>
      <c r="Y258" s="14">
        <v>0.51282050000000001</v>
      </c>
      <c r="Z258" s="14">
        <v>0.53846159999999998</v>
      </c>
      <c r="AA258" s="14">
        <v>0.3</v>
      </c>
      <c r="AB258" s="14">
        <v>0.46666669999999999</v>
      </c>
      <c r="AC258" s="14">
        <v>0.52777779999999996</v>
      </c>
      <c r="AD258" s="14">
        <v>0.66666669999999995</v>
      </c>
      <c r="AE258" s="14">
        <v>0.55555560000000004</v>
      </c>
      <c r="AF258" s="14">
        <v>0.4</v>
      </c>
      <c r="AG258" s="14">
        <v>0.4166667</v>
      </c>
      <c r="AH258" s="14">
        <v>0.3333333</v>
      </c>
      <c r="AI258" s="14">
        <v>0.59259260000000002</v>
      </c>
      <c r="AJ258" s="14">
        <v>0.51515149999999998</v>
      </c>
      <c r="AK258" s="14">
        <v>0.40740739999999998</v>
      </c>
      <c r="AL258" s="14">
        <v>0.3333333</v>
      </c>
      <c r="AM258" s="14">
        <v>0.3777778</v>
      </c>
      <c r="AN258" s="14">
        <v>0.3333333</v>
      </c>
    </row>
    <row r="259" spans="1:40" s="1" customFormat="1" ht="60">
      <c r="A259" s="1" t="s">
        <v>157</v>
      </c>
      <c r="C259" s="1" t="s">
        <v>773</v>
      </c>
      <c r="G259" s="1" t="s">
        <v>774</v>
      </c>
      <c r="H259" s="9" t="s">
        <v>775</v>
      </c>
      <c r="I259" s="14">
        <v>9.7222199999999995E-2</v>
      </c>
      <c r="J259" s="14">
        <v>0.1060606</v>
      </c>
      <c r="K259" s="14">
        <v>0</v>
      </c>
      <c r="L259" s="14">
        <v>0.125</v>
      </c>
      <c r="M259" s="14">
        <v>3.5087699999999999E-2</v>
      </c>
      <c r="N259" s="14">
        <v>0.1666667</v>
      </c>
      <c r="O259" s="14">
        <v>7.2165000000000007E-2</v>
      </c>
      <c r="P259" s="14">
        <v>0.1176471</v>
      </c>
      <c r="Q259" s="14">
        <v>0.2</v>
      </c>
      <c r="R259" s="14">
        <v>0.1111111</v>
      </c>
      <c r="S259" s="14">
        <v>9.3333299999999994E-2</v>
      </c>
      <c r="T259" s="14">
        <v>0.1458333</v>
      </c>
      <c r="U259" s="14">
        <v>0.14285709999999999</v>
      </c>
      <c r="V259" s="14">
        <v>0.25</v>
      </c>
      <c r="W259" s="14">
        <v>0.15238099999999999</v>
      </c>
      <c r="X259" s="14">
        <v>0.19753090000000001</v>
      </c>
      <c r="Y259" s="14">
        <v>0.14285709999999999</v>
      </c>
      <c r="Z259" s="14">
        <v>0.18518519999999999</v>
      </c>
      <c r="AA259" s="14">
        <v>0.13333329999999999</v>
      </c>
      <c r="AB259" s="14">
        <v>0.28571429999999998</v>
      </c>
      <c r="AC259" s="14">
        <v>9.9099099999999996E-2</v>
      </c>
      <c r="AD259" s="14">
        <v>0.2156863</v>
      </c>
      <c r="AE259" s="14">
        <v>0.1111111</v>
      </c>
      <c r="AF259" s="14">
        <v>0.1041667</v>
      </c>
      <c r="AG259" s="14">
        <v>0.1111111</v>
      </c>
      <c r="AH259" s="14">
        <v>0.1212121</v>
      </c>
      <c r="AI259" s="14">
        <v>0.17777780000000001</v>
      </c>
      <c r="AJ259" s="14">
        <v>0.1403509</v>
      </c>
      <c r="AK259" s="14">
        <v>0.15151519999999999</v>
      </c>
      <c r="AL259" s="14">
        <v>4.4444400000000002E-2</v>
      </c>
      <c r="AM259" s="14">
        <v>0.1190476</v>
      </c>
      <c r="AN259" s="14">
        <v>0.1666667</v>
      </c>
    </row>
    <row r="260" spans="1:40" s="1" customFormat="1" ht="135">
      <c r="A260" s="1" t="s">
        <v>243</v>
      </c>
      <c r="F260" s="1" t="s">
        <v>776</v>
      </c>
      <c r="G260" s="1" t="s">
        <v>776</v>
      </c>
      <c r="H260" s="9" t="s">
        <v>777</v>
      </c>
      <c r="I260" s="14">
        <v>0.48080134391784668</v>
      </c>
      <c r="J260" s="14">
        <v>0.68214285373687744</v>
      </c>
      <c r="K260" s="14">
        <v>0.62585031986236572</v>
      </c>
      <c r="L260" s="14">
        <v>0.69362366199493408</v>
      </c>
      <c r="M260" s="14">
        <v>0.70164918899536133</v>
      </c>
      <c r="N260" s="14">
        <v>0.67398649454116821</v>
      </c>
      <c r="O260" s="14">
        <v>0.66543436050415039</v>
      </c>
      <c r="P260" s="14">
        <v>0.70557492971420288</v>
      </c>
      <c r="Q260" s="14">
        <v>0.47922849655151367</v>
      </c>
      <c r="R260" s="14">
        <v>0.68053245544433594</v>
      </c>
      <c r="S260" s="14">
        <v>0.66136723756790161</v>
      </c>
      <c r="T260" s="14">
        <v>0.56797581911087036</v>
      </c>
      <c r="U260" s="14">
        <v>0.65789473056793213</v>
      </c>
      <c r="V260" s="14">
        <v>0.59097743034362793</v>
      </c>
      <c r="W260" s="14">
        <v>0.50510203838348389</v>
      </c>
      <c r="X260" s="14">
        <v>0.62098139524459839</v>
      </c>
      <c r="Y260" s="14">
        <v>0.69894099235534668</v>
      </c>
      <c r="Z260" s="14">
        <v>0.59900987148284912</v>
      </c>
      <c r="AA260" s="14">
        <v>0.42080745100975037</v>
      </c>
      <c r="AB260" s="14">
        <v>0.73160171508789063</v>
      </c>
      <c r="AC260" s="14">
        <v>0.70077520608901978</v>
      </c>
      <c r="AD260" s="14">
        <v>0.67482519149780273</v>
      </c>
      <c r="AE260" s="14">
        <v>0.67394959926605225</v>
      </c>
      <c r="AF260" s="14">
        <v>0.58466452360153198</v>
      </c>
      <c r="AG260" s="14">
        <v>0.58030301332473755</v>
      </c>
      <c r="AH260" s="14">
        <v>0.61669504642486572</v>
      </c>
      <c r="AI260" s="14">
        <v>0.58470761775970459</v>
      </c>
      <c r="AJ260" s="14">
        <v>0.53710246086120605</v>
      </c>
      <c r="AK260" s="14">
        <v>0.64750379323959351</v>
      </c>
      <c r="AL260" s="14">
        <v>0.50589972734451294</v>
      </c>
      <c r="AM260" s="14">
        <v>0.567241370677948</v>
      </c>
      <c r="AN260" s="14">
        <v>0.629402756690979</v>
      </c>
    </row>
    <row r="261" spans="1:40" s="1" customFormat="1" ht="60">
      <c r="A261" s="1" t="s">
        <v>342</v>
      </c>
      <c r="G261" s="1" t="s">
        <v>778</v>
      </c>
      <c r="H261" s="9" t="s">
        <v>779</v>
      </c>
      <c r="I261" s="14">
        <v>0.75</v>
      </c>
      <c r="J261" s="14">
        <v>1</v>
      </c>
      <c r="K261" s="14">
        <v>0.5</v>
      </c>
      <c r="L261" s="14">
        <v>0.75</v>
      </c>
      <c r="M261" s="14">
        <v>0.75</v>
      </c>
      <c r="N261" s="14">
        <v>0.75</v>
      </c>
      <c r="O261" s="14">
        <v>0.75</v>
      </c>
      <c r="P261" s="14">
        <v>0.75</v>
      </c>
      <c r="Q261" s="14">
        <v>0.75</v>
      </c>
      <c r="R261" s="14">
        <v>0.75</v>
      </c>
      <c r="S261" s="14">
        <v>0.75</v>
      </c>
      <c r="T261" s="14">
        <v>0.75</v>
      </c>
      <c r="U261" s="14">
        <v>0.75</v>
      </c>
      <c r="V261" s="14">
        <v>0.75</v>
      </c>
      <c r="W261" s="14">
        <v>0.75</v>
      </c>
      <c r="X261" s="14">
        <v>0.75</v>
      </c>
      <c r="Y261" s="14">
        <v>0.5</v>
      </c>
      <c r="Z261" s="14">
        <v>1</v>
      </c>
      <c r="AA261" s="14">
        <v>0.75</v>
      </c>
      <c r="AB261" s="14">
        <v>0.75</v>
      </c>
      <c r="AC261" s="14">
        <v>0.25</v>
      </c>
      <c r="AD261" s="14">
        <v>0.5</v>
      </c>
      <c r="AE261" s="14">
        <v>0.5</v>
      </c>
      <c r="AF261" s="14">
        <v>0.5</v>
      </c>
      <c r="AG261" s="14">
        <v>0.75</v>
      </c>
      <c r="AH261" s="14">
        <v>0.75</v>
      </c>
      <c r="AI261" s="14">
        <v>0.75</v>
      </c>
      <c r="AJ261" s="14">
        <v>0.75</v>
      </c>
      <c r="AK261" s="14">
        <v>0.5</v>
      </c>
      <c r="AL261" s="14">
        <v>0.75</v>
      </c>
      <c r="AM261" s="14">
        <v>0.75</v>
      </c>
      <c r="AN261" s="14">
        <v>0.75</v>
      </c>
    </row>
    <row r="262" spans="1:40" s="33" customFormat="1" ht="15.75">
      <c r="A262" s="37" t="s">
        <v>58</v>
      </c>
      <c r="B262" s="37"/>
      <c r="C262" s="37"/>
      <c r="D262" s="37"/>
      <c r="E262" s="37"/>
      <c r="F262" s="37"/>
      <c r="G262" s="37" t="s">
        <v>780</v>
      </c>
      <c r="H262" s="38"/>
      <c r="I262" s="39">
        <f>AVERAGE(I263,I264,I265,I266,AVERAGE(I267:I268),I269,AVERAGE(I270:I272))</f>
        <v>0.44848925092155817</v>
      </c>
      <c r="J262" s="39">
        <f>AVERAGE(J263,J264,J265,J266,AVERAGE(J267:J268),J269,AVERAGE(J270:J272))</f>
        <v>0.50135116309047889</v>
      </c>
      <c r="K262" s="39">
        <f t="shared" ref="K262:AN262" si="51">AVERAGE(K263,K264,K265,K266,AVERAGE(K267:K268),K269,AVERAGE(K270:K272))</f>
        <v>0.48324934854369384</v>
      </c>
      <c r="L262" s="39">
        <f t="shared" si="51"/>
        <v>0.49142384701472691</v>
      </c>
      <c r="M262" s="39">
        <f t="shared" si="51"/>
        <v>0.45480520985568823</v>
      </c>
      <c r="N262" s="39">
        <f t="shared" si="51"/>
        <v>0.45279722212422696</v>
      </c>
      <c r="O262" s="39">
        <f t="shared" si="51"/>
        <v>0.34637459346364341</v>
      </c>
      <c r="P262" s="39">
        <f t="shared" si="51"/>
        <v>0.4824689591155279</v>
      </c>
      <c r="Q262" s="39">
        <f t="shared" si="51"/>
        <v>0.45552842306732899</v>
      </c>
      <c r="R262" s="39">
        <f t="shared" si="51"/>
        <v>0.49897120391002842</v>
      </c>
      <c r="S262" s="39">
        <f t="shared" si="51"/>
        <v>0.38269537557354877</v>
      </c>
      <c r="T262" s="39">
        <f t="shared" si="51"/>
        <v>0.47199244347632269</v>
      </c>
      <c r="U262" s="39">
        <f t="shared" si="51"/>
        <v>0.33945890278719953</v>
      </c>
      <c r="V262" s="39">
        <f t="shared" si="51"/>
        <v>0.43941052056612284</v>
      </c>
      <c r="W262" s="39">
        <f t="shared" si="51"/>
        <v>0.39724760015816463</v>
      </c>
      <c r="X262" s="39">
        <f t="shared" si="51"/>
        <v>0.41274274038307551</v>
      </c>
      <c r="Y262" s="39">
        <f t="shared" si="51"/>
        <v>0.4732712632671538</v>
      </c>
      <c r="Z262" s="39">
        <f t="shared" si="51"/>
        <v>0.56970562139409386</v>
      </c>
      <c r="AA262" s="39">
        <f t="shared" si="51"/>
        <v>0.49737158723936531</v>
      </c>
      <c r="AB262" s="39">
        <f t="shared" si="51"/>
        <v>0.44408740802016483</v>
      </c>
      <c r="AC262" s="39">
        <f t="shared" si="51"/>
        <v>0.4268087840208144</v>
      </c>
      <c r="AD262" s="39">
        <f t="shared" si="51"/>
        <v>0.41689446112489248</v>
      </c>
      <c r="AE262" s="39">
        <f t="shared" si="51"/>
        <v>0.44125150453839984</v>
      </c>
      <c r="AF262" s="39">
        <f t="shared" si="51"/>
        <v>0.47658212835693359</v>
      </c>
      <c r="AG262" s="39">
        <f t="shared" si="51"/>
        <v>0.50008407392014997</v>
      </c>
      <c r="AH262" s="39">
        <f t="shared" si="51"/>
        <v>0.45143790207261575</v>
      </c>
      <c r="AI262" s="39">
        <f t="shared" si="51"/>
        <v>0.47354451519324897</v>
      </c>
      <c r="AJ262" s="39">
        <f t="shared" si="51"/>
        <v>0.45010633862613492</v>
      </c>
      <c r="AK262" s="39">
        <f t="shared" si="51"/>
        <v>0.43853982582822526</v>
      </c>
      <c r="AL262" s="39">
        <f t="shared" si="51"/>
        <v>0.42927157855299081</v>
      </c>
      <c r="AM262" s="39">
        <f t="shared" si="51"/>
        <v>0.36474126198396223</v>
      </c>
      <c r="AN262" s="39">
        <f t="shared" si="51"/>
        <v>0.44512783362757358</v>
      </c>
    </row>
    <row r="263" spans="1:40" s="1" customFormat="1" ht="45">
      <c r="A263" s="1" t="s">
        <v>157</v>
      </c>
      <c r="B263" s="1" t="s">
        <v>781</v>
      </c>
      <c r="G263" s="1" t="s">
        <v>782</v>
      </c>
      <c r="H263" s="9" t="s">
        <v>783</v>
      </c>
      <c r="I263" s="14">
        <v>0.59574470000000002</v>
      </c>
      <c r="J263" s="14">
        <v>0.72463770000000005</v>
      </c>
      <c r="K263" s="14">
        <v>0.57142859999999995</v>
      </c>
      <c r="L263" s="14">
        <v>0.4166667</v>
      </c>
      <c r="M263" s="14">
        <v>0.53333339999999996</v>
      </c>
      <c r="N263" s="14">
        <v>0.58730159999999998</v>
      </c>
      <c r="O263" s="14">
        <v>0.54838710000000002</v>
      </c>
      <c r="P263" s="14">
        <v>0.54545460000000001</v>
      </c>
      <c r="Q263" s="14">
        <v>0.55555560000000004</v>
      </c>
      <c r="R263" s="14">
        <v>0.6</v>
      </c>
      <c r="S263" s="14">
        <v>0.4946237</v>
      </c>
      <c r="T263" s="14">
        <v>0.55913979999999996</v>
      </c>
      <c r="U263" s="14">
        <v>0.375</v>
      </c>
      <c r="V263" s="14">
        <v>0.49206349999999999</v>
      </c>
      <c r="W263" s="14">
        <v>0.5532646</v>
      </c>
      <c r="X263" s="14">
        <v>0.44</v>
      </c>
      <c r="Y263" s="14">
        <v>0.51851849999999999</v>
      </c>
      <c r="Z263" s="14">
        <v>0.5833334</v>
      </c>
      <c r="AA263" s="14">
        <v>0.58518519999999996</v>
      </c>
      <c r="AB263" s="14">
        <v>0.44444440000000002</v>
      </c>
      <c r="AC263" s="14">
        <v>0.46258500000000002</v>
      </c>
      <c r="AD263" s="14">
        <v>0.54838710000000002</v>
      </c>
      <c r="AE263" s="14">
        <v>0.52222219999999997</v>
      </c>
      <c r="AF263" s="14">
        <v>0.51282050000000001</v>
      </c>
      <c r="AG263" s="14">
        <v>0.62962969999999996</v>
      </c>
      <c r="AH263" s="14">
        <v>0.57999999999999996</v>
      </c>
      <c r="AI263" s="14">
        <v>0.5</v>
      </c>
      <c r="AJ263" s="14">
        <v>0.5</v>
      </c>
      <c r="AK263" s="14">
        <v>0.375</v>
      </c>
      <c r="AL263" s="14">
        <v>0.38709680000000002</v>
      </c>
      <c r="AM263" s="14">
        <v>0.5</v>
      </c>
      <c r="AN263" s="14">
        <v>0.51282050000000001</v>
      </c>
    </row>
    <row r="264" spans="1:40" s="1" customFormat="1" ht="60">
      <c r="A264" s="1" t="s">
        <v>157</v>
      </c>
      <c r="D264" s="1" t="s">
        <v>784</v>
      </c>
      <c r="G264" s="1" t="s">
        <v>785</v>
      </c>
      <c r="H264" s="9" t="s">
        <v>786</v>
      </c>
      <c r="I264" s="14">
        <v>0.5</v>
      </c>
      <c r="J264" s="14">
        <v>0.55555560000000004</v>
      </c>
      <c r="K264" s="14">
        <v>0.5</v>
      </c>
      <c r="L264" s="14">
        <v>0.66666669999999995</v>
      </c>
      <c r="M264" s="14">
        <v>0.5</v>
      </c>
      <c r="N264" s="14">
        <v>0.4166667</v>
      </c>
      <c r="O264" s="14">
        <v>0.54901960000000005</v>
      </c>
      <c r="P264" s="14">
        <v>0.54166669999999995</v>
      </c>
      <c r="Q264" s="14">
        <v>0.4166667</v>
      </c>
      <c r="R264" s="14">
        <v>0.66666669999999995</v>
      </c>
      <c r="S264" s="14">
        <v>0.5833334</v>
      </c>
      <c r="T264" s="14">
        <v>0.368421</v>
      </c>
      <c r="U264" s="14">
        <v>0.375</v>
      </c>
      <c r="V264" s="14">
        <v>0.54166669999999995</v>
      </c>
      <c r="W264" s="14">
        <v>0.55128200000000005</v>
      </c>
      <c r="X264" s="14">
        <v>0.4166667</v>
      </c>
      <c r="Y264" s="14">
        <v>0.72222220000000004</v>
      </c>
      <c r="Z264" s="14">
        <v>0.66666669999999995</v>
      </c>
      <c r="AA264" s="14">
        <v>0.625</v>
      </c>
      <c r="AB264" s="14">
        <v>0.53333339999999996</v>
      </c>
      <c r="AC264" s="14">
        <v>0.42222219999999999</v>
      </c>
      <c r="AD264" s="14">
        <v>0.4166667</v>
      </c>
      <c r="AE264" s="14">
        <v>0.5833334</v>
      </c>
      <c r="AF264" s="14">
        <v>0.3846154</v>
      </c>
      <c r="AG264" s="14">
        <v>0.52380959999999999</v>
      </c>
      <c r="AH264" s="14">
        <v>0.41176469999999998</v>
      </c>
      <c r="AI264" s="14">
        <v>0.51282050000000001</v>
      </c>
      <c r="AJ264" s="14">
        <v>0.4166667</v>
      </c>
      <c r="AK264" s="14">
        <v>0.5</v>
      </c>
      <c r="AL264" s="14">
        <v>0.60606059999999995</v>
      </c>
      <c r="AM264" s="14">
        <v>0.25</v>
      </c>
      <c r="AN264" s="14">
        <v>0.3333333</v>
      </c>
    </row>
    <row r="265" spans="1:40" s="1" customFormat="1" ht="90">
      <c r="A265" s="1" t="s">
        <v>157</v>
      </c>
      <c r="E265" s="1" t="s">
        <v>787</v>
      </c>
      <c r="G265" s="1" t="s">
        <v>788</v>
      </c>
      <c r="H265" s="9" t="s">
        <v>2116</v>
      </c>
      <c r="I265" s="14">
        <v>0.5</v>
      </c>
      <c r="J265" s="14">
        <v>0.6875</v>
      </c>
      <c r="K265" s="14">
        <v>0.75</v>
      </c>
      <c r="L265" s="14">
        <v>0.61111110000000002</v>
      </c>
      <c r="M265" s="14">
        <v>0.38095240000000002</v>
      </c>
      <c r="N265" s="14">
        <v>0.72916669999999995</v>
      </c>
      <c r="O265" s="14">
        <v>0.54666669999999995</v>
      </c>
      <c r="P265" s="14">
        <v>0.61904760000000003</v>
      </c>
      <c r="Q265" s="14">
        <v>0.66666669999999995</v>
      </c>
      <c r="R265" s="14">
        <v>0.66666669999999995</v>
      </c>
      <c r="S265" s="14">
        <v>0.60606059999999995</v>
      </c>
      <c r="T265" s="14">
        <v>0.70370370000000004</v>
      </c>
      <c r="U265" s="14">
        <v>0.38888889999999998</v>
      </c>
      <c r="V265" s="14">
        <v>0.46666669999999999</v>
      </c>
      <c r="W265" s="14">
        <v>0.55555560000000004</v>
      </c>
      <c r="X265" s="14">
        <v>0.54166669999999995</v>
      </c>
      <c r="Y265" s="14">
        <v>0.56410260000000001</v>
      </c>
      <c r="Z265" s="14">
        <v>0.64102570000000003</v>
      </c>
      <c r="AA265" s="14">
        <v>0.53333339999999996</v>
      </c>
      <c r="AB265" s="14">
        <v>0.5833334</v>
      </c>
      <c r="AC265" s="14">
        <v>0.75</v>
      </c>
      <c r="AD265" s="14">
        <v>0.75</v>
      </c>
      <c r="AE265" s="14">
        <v>0.70370370000000004</v>
      </c>
      <c r="AF265" s="14">
        <v>0.73333329999999997</v>
      </c>
      <c r="AG265" s="14">
        <v>0.5833334</v>
      </c>
      <c r="AH265" s="14">
        <v>0.53333339999999996</v>
      </c>
      <c r="AI265" s="14">
        <v>0.70370370000000004</v>
      </c>
      <c r="AJ265" s="14">
        <v>0.57575759999999998</v>
      </c>
      <c r="AK265" s="14">
        <v>0.55555560000000004</v>
      </c>
      <c r="AL265" s="14">
        <v>0.5263158</v>
      </c>
      <c r="AM265" s="14">
        <v>0.55555560000000004</v>
      </c>
      <c r="AN265" s="14">
        <v>0.44444440000000002</v>
      </c>
    </row>
    <row r="266" spans="1:40" s="1" customFormat="1" ht="60">
      <c r="A266" s="1" t="s">
        <v>157</v>
      </c>
      <c r="C266" s="1" t="s">
        <v>789</v>
      </c>
      <c r="G266" s="1" t="s">
        <v>790</v>
      </c>
      <c r="H266" s="9" t="s">
        <v>791</v>
      </c>
      <c r="I266" s="14">
        <v>0.38888889999999998</v>
      </c>
      <c r="J266" s="14">
        <v>0.25757580000000002</v>
      </c>
      <c r="K266" s="14">
        <v>0.62962960000000001</v>
      </c>
      <c r="L266" s="14">
        <v>0.1666667</v>
      </c>
      <c r="M266" s="14">
        <v>0.1929825</v>
      </c>
      <c r="N266" s="14">
        <v>0.36666670000000001</v>
      </c>
      <c r="O266" s="14">
        <v>0.30240549999999999</v>
      </c>
      <c r="P266" s="14">
        <v>0.3333333</v>
      </c>
      <c r="Q266" s="14">
        <v>0.42857139999999999</v>
      </c>
      <c r="R266" s="14">
        <v>0.55555560000000004</v>
      </c>
      <c r="S266" s="14">
        <v>0.28000000000000003</v>
      </c>
      <c r="T266" s="14">
        <v>0.375</v>
      </c>
      <c r="U266" s="14">
        <v>0.27777780000000002</v>
      </c>
      <c r="V266" s="14">
        <v>0.47222219999999998</v>
      </c>
      <c r="W266" s="14">
        <v>0.36190480000000003</v>
      </c>
      <c r="X266" s="14">
        <v>0.40740739999999998</v>
      </c>
      <c r="Y266" s="14">
        <v>0.3333333</v>
      </c>
      <c r="Z266" s="14">
        <v>0.59259260000000002</v>
      </c>
      <c r="AA266" s="14">
        <v>0.28333330000000001</v>
      </c>
      <c r="AB266" s="14">
        <v>0.47619050000000002</v>
      </c>
      <c r="AC266" s="14">
        <v>0.2342342</v>
      </c>
      <c r="AD266" s="14">
        <v>0.37254900000000002</v>
      </c>
      <c r="AE266" s="14">
        <v>0.3777778</v>
      </c>
      <c r="AF266" s="14">
        <v>0.375</v>
      </c>
      <c r="AG266" s="14">
        <v>0.29629630000000001</v>
      </c>
      <c r="AH266" s="14">
        <v>0.3939394</v>
      </c>
      <c r="AI266" s="14">
        <v>0.35555560000000003</v>
      </c>
      <c r="AJ266" s="14">
        <v>0.3684211</v>
      </c>
      <c r="AK266" s="14">
        <v>0.36363640000000003</v>
      </c>
      <c r="AL266" s="14">
        <v>0.28571429999999998</v>
      </c>
      <c r="AM266" s="14">
        <v>0.3333333</v>
      </c>
      <c r="AN266" s="14">
        <v>0.30555559999999998</v>
      </c>
    </row>
    <row r="267" spans="1:40" s="1" customFormat="1" ht="30">
      <c r="A267" s="1" t="s">
        <v>157</v>
      </c>
      <c r="D267" s="1" t="s">
        <v>792</v>
      </c>
      <c r="G267" s="1" t="s">
        <v>793</v>
      </c>
      <c r="H267" s="13" t="s">
        <v>794</v>
      </c>
      <c r="I267" s="14">
        <v>0.3333333</v>
      </c>
      <c r="J267" s="14">
        <v>0.45454539999999999</v>
      </c>
      <c r="K267" s="14">
        <v>0.27777780000000002</v>
      </c>
      <c r="L267" s="14">
        <v>0.48148150000000001</v>
      </c>
      <c r="M267" s="14">
        <v>0.5</v>
      </c>
      <c r="N267" s="14">
        <v>0.4166667</v>
      </c>
      <c r="O267" s="14">
        <v>0.26865670000000003</v>
      </c>
      <c r="P267" s="14">
        <v>0.3333333</v>
      </c>
      <c r="Q267" s="14">
        <v>0.26666669999999998</v>
      </c>
      <c r="R267" s="14">
        <v>0.3333333</v>
      </c>
      <c r="S267" s="14">
        <v>0.3333333</v>
      </c>
      <c r="T267" s="14">
        <v>0.2807017</v>
      </c>
      <c r="U267" s="14">
        <v>0.375</v>
      </c>
      <c r="V267" s="14">
        <v>0.3333333</v>
      </c>
      <c r="W267" s="14">
        <v>0.29487180000000002</v>
      </c>
      <c r="X267" s="14">
        <v>0.2820513</v>
      </c>
      <c r="Y267" s="14">
        <v>0.38888889999999998</v>
      </c>
      <c r="Z267" s="14">
        <v>0.3333333</v>
      </c>
      <c r="AA267" s="14">
        <v>0.4166667</v>
      </c>
      <c r="AB267" s="14">
        <v>0.26666669999999998</v>
      </c>
      <c r="AC267" s="14">
        <v>0.3333333</v>
      </c>
      <c r="AD267" s="14">
        <v>0.25</v>
      </c>
      <c r="AE267" s="14">
        <v>0.25</v>
      </c>
      <c r="AF267" s="14">
        <v>0.3333333</v>
      </c>
      <c r="AG267" s="14">
        <v>0.3333333</v>
      </c>
      <c r="AH267" s="14">
        <v>0.29411759999999998</v>
      </c>
      <c r="AI267" s="14">
        <v>0.3333333</v>
      </c>
      <c r="AJ267" s="14">
        <v>0.42424240000000002</v>
      </c>
      <c r="AK267" s="14">
        <v>0.4166666</v>
      </c>
      <c r="AL267" s="14">
        <v>0.30303029999999997</v>
      </c>
      <c r="AM267" s="14">
        <v>0.25</v>
      </c>
      <c r="AN267" s="14">
        <v>0.4166666</v>
      </c>
    </row>
    <row r="268" spans="1:40" s="1" customFormat="1" ht="30">
      <c r="A268" s="1" t="s">
        <v>157</v>
      </c>
      <c r="D268" s="1" t="s">
        <v>795</v>
      </c>
      <c r="G268" s="1" t="s">
        <v>796</v>
      </c>
      <c r="H268" s="13" t="s">
        <v>797</v>
      </c>
      <c r="I268" s="14">
        <v>0.26666669999999998</v>
      </c>
      <c r="J268" s="14">
        <v>0.46031739999999999</v>
      </c>
      <c r="K268" s="14">
        <v>0.22222220000000001</v>
      </c>
      <c r="L268" s="14">
        <v>0.51851849999999999</v>
      </c>
      <c r="M268" s="14">
        <v>0.5</v>
      </c>
      <c r="N268" s="14">
        <v>0.4166666</v>
      </c>
      <c r="O268" s="14">
        <v>0.26368160000000002</v>
      </c>
      <c r="P268" s="14">
        <v>0.3333333</v>
      </c>
      <c r="Q268" s="14">
        <v>0.3333333</v>
      </c>
      <c r="R268" s="14">
        <v>0.3333333</v>
      </c>
      <c r="S268" s="14">
        <v>0.1666667</v>
      </c>
      <c r="T268" s="14">
        <v>0.2982456</v>
      </c>
      <c r="U268" s="14">
        <v>0.3333333</v>
      </c>
      <c r="V268" s="14">
        <v>0.375</v>
      </c>
      <c r="W268" s="14">
        <v>0.3333333</v>
      </c>
      <c r="X268" s="14">
        <v>0.25641019999999998</v>
      </c>
      <c r="Y268" s="14">
        <v>0.38888889999999998</v>
      </c>
      <c r="Z268" s="14">
        <v>0.3333333</v>
      </c>
      <c r="AA268" s="14">
        <v>0.3958333</v>
      </c>
      <c r="AB268" s="14">
        <v>0.26666669999999998</v>
      </c>
      <c r="AC268" s="14">
        <v>0.3333333</v>
      </c>
      <c r="AD268" s="14">
        <v>0.25</v>
      </c>
      <c r="AE268" s="14">
        <v>0.3333333</v>
      </c>
      <c r="AF268" s="14">
        <v>0.28571429999999998</v>
      </c>
      <c r="AG268" s="14">
        <v>0.42857139999999999</v>
      </c>
      <c r="AH268" s="14">
        <v>0.3333333</v>
      </c>
      <c r="AI268" s="14">
        <v>0.30952380000000002</v>
      </c>
      <c r="AJ268" s="14">
        <v>0.3333333</v>
      </c>
      <c r="AK268" s="14">
        <v>0.4166666</v>
      </c>
      <c r="AL268" s="14">
        <v>0.30303029999999997</v>
      </c>
      <c r="AM268" s="14">
        <v>0.1666667</v>
      </c>
      <c r="AN268" s="14">
        <v>0.4166666</v>
      </c>
    </row>
    <row r="269" spans="1:40" s="1" customFormat="1" ht="47.25">
      <c r="A269" s="1" t="s">
        <v>342</v>
      </c>
      <c r="G269" s="1" t="s">
        <v>798</v>
      </c>
      <c r="H269" s="12" t="s">
        <v>799</v>
      </c>
      <c r="I269" s="14">
        <v>0.2</v>
      </c>
      <c r="J269" s="14">
        <v>0.2</v>
      </c>
      <c r="K269" s="14">
        <v>0.4</v>
      </c>
      <c r="L269" s="14">
        <v>0.6</v>
      </c>
      <c r="M269" s="14">
        <v>0.6</v>
      </c>
      <c r="N269" s="14">
        <v>0.2</v>
      </c>
      <c r="O269" s="14">
        <v>0</v>
      </c>
      <c r="P269" s="14">
        <v>0.2</v>
      </c>
      <c r="Q269" s="14">
        <v>0.4</v>
      </c>
      <c r="R269" s="14">
        <v>0.2</v>
      </c>
      <c r="S269" s="14">
        <v>0</v>
      </c>
      <c r="T269" s="14">
        <v>0.4</v>
      </c>
      <c r="U269" s="14">
        <v>0.4</v>
      </c>
      <c r="V269" s="14">
        <v>0.4</v>
      </c>
      <c r="W269" s="14">
        <v>0.2</v>
      </c>
      <c r="X269" s="14">
        <v>0.2</v>
      </c>
      <c r="Y269" s="14">
        <v>0.4</v>
      </c>
      <c r="Z269" s="14">
        <v>0.4</v>
      </c>
      <c r="AA269" s="14">
        <v>0.4</v>
      </c>
      <c r="AB269" s="14">
        <v>0.4</v>
      </c>
      <c r="AC269" s="14">
        <v>0.4</v>
      </c>
      <c r="AD269" s="14">
        <v>0.2</v>
      </c>
      <c r="AE269" s="14">
        <v>0.4</v>
      </c>
      <c r="AF269" s="14">
        <v>0.4</v>
      </c>
      <c r="AG269" s="14">
        <v>0.4</v>
      </c>
      <c r="AH269" s="14">
        <v>0.4</v>
      </c>
      <c r="AI269" s="14">
        <v>0.4</v>
      </c>
      <c r="AJ269" s="14">
        <v>0.4</v>
      </c>
      <c r="AK269" s="14">
        <v>0.4</v>
      </c>
      <c r="AL269" s="14">
        <v>0.4</v>
      </c>
      <c r="AM269" s="14">
        <v>0.2</v>
      </c>
      <c r="AN269" s="14">
        <v>0.4</v>
      </c>
    </row>
    <row r="270" spans="1:40" s="1" customFormat="1" ht="120">
      <c r="A270" s="1" t="s">
        <v>243</v>
      </c>
      <c r="F270" s="1" t="s">
        <v>800</v>
      </c>
      <c r="G270" s="1" t="s">
        <v>800</v>
      </c>
      <c r="H270" s="13" t="s">
        <v>801</v>
      </c>
      <c r="I270" s="14">
        <v>0.46437346935272217</v>
      </c>
      <c r="J270" s="14">
        <v>0.63027292490005493</v>
      </c>
      <c r="K270" s="14">
        <v>0.59506171941757202</v>
      </c>
      <c r="L270" s="14">
        <v>0.68656718730926514</v>
      </c>
      <c r="M270" s="14">
        <v>0.6791045069694519</v>
      </c>
      <c r="N270" s="14">
        <v>0.60933661460876465</v>
      </c>
      <c r="O270" s="14">
        <v>0.63592231273651123</v>
      </c>
      <c r="P270" s="14">
        <v>0.66334164142608643</v>
      </c>
      <c r="Q270" s="14">
        <v>0.51371568441390991</v>
      </c>
      <c r="R270" s="14">
        <v>0.6617283821105957</v>
      </c>
      <c r="S270" s="14">
        <v>0.64454978704452515</v>
      </c>
      <c r="T270" s="14">
        <v>0.5746268630027771</v>
      </c>
      <c r="U270" s="14">
        <v>0.61613690853118896</v>
      </c>
      <c r="V270" s="14">
        <v>0.54726368188858032</v>
      </c>
      <c r="W270" s="14">
        <v>0.48387095332145691</v>
      </c>
      <c r="X270" s="14">
        <v>0.59268289804458618</v>
      </c>
      <c r="Y270" s="14">
        <v>0.65750002861022949</v>
      </c>
      <c r="Z270" s="14">
        <v>0.56296294927597046</v>
      </c>
      <c r="AA270" s="14">
        <v>0.44549763202667236</v>
      </c>
      <c r="AB270" s="14">
        <v>0.71393036842346191</v>
      </c>
      <c r="AC270" s="14">
        <v>0.65586036443710327</v>
      </c>
      <c r="AD270" s="14">
        <v>0.6419752836227417</v>
      </c>
      <c r="AE270" s="14">
        <v>0.63017034530639648</v>
      </c>
      <c r="AF270" s="14">
        <v>0.61234569549560547</v>
      </c>
      <c r="AG270" s="14">
        <v>0.55970150232315063</v>
      </c>
      <c r="AH270" s="14">
        <v>0.58190709352493286</v>
      </c>
      <c r="AI270" s="14">
        <v>0.56390976905822754</v>
      </c>
      <c r="AJ270" s="14">
        <v>0.53333336114883423</v>
      </c>
      <c r="AK270" s="14">
        <v>0.62676054239273071</v>
      </c>
      <c r="AL270" s="14">
        <v>0.49004974961280823</v>
      </c>
      <c r="AM270" s="14">
        <v>0.51789975166320801</v>
      </c>
      <c r="AN270" s="14">
        <v>0.60922330617904663</v>
      </c>
    </row>
    <row r="271" spans="1:40" s="1" customFormat="1" ht="60">
      <c r="A271" s="21" t="s">
        <v>342</v>
      </c>
      <c r="G271" s="1" t="s">
        <v>802</v>
      </c>
      <c r="H271" s="9" t="s">
        <v>803</v>
      </c>
      <c r="I271" s="14">
        <v>0.75</v>
      </c>
      <c r="J271" s="14">
        <v>0.5</v>
      </c>
      <c r="K271" s="14">
        <v>0</v>
      </c>
      <c r="L271" s="14">
        <v>0.25</v>
      </c>
      <c r="M271" s="14">
        <v>0.5</v>
      </c>
      <c r="N271" s="14">
        <v>0.5</v>
      </c>
      <c r="O271" s="14">
        <v>0</v>
      </c>
      <c r="P271" s="14">
        <v>1</v>
      </c>
      <c r="Q271" s="14">
        <v>0.5</v>
      </c>
      <c r="R271" s="14">
        <v>0.25</v>
      </c>
      <c r="S271" s="14">
        <v>0.5</v>
      </c>
      <c r="T271" s="14">
        <v>0.75</v>
      </c>
      <c r="U271" s="14">
        <v>0</v>
      </c>
      <c r="V271" s="14">
        <v>0.25</v>
      </c>
      <c r="W271" s="14">
        <v>0</v>
      </c>
      <c r="X271" s="14">
        <v>0.75</v>
      </c>
      <c r="Y271" s="14">
        <v>0.25</v>
      </c>
      <c r="Z271" s="14">
        <v>1</v>
      </c>
      <c r="AA271" s="14">
        <v>0.75</v>
      </c>
      <c r="AB271" s="14">
        <v>0.25</v>
      </c>
      <c r="AC271" s="14">
        <v>0.5</v>
      </c>
      <c r="AD271" s="14">
        <v>0.25</v>
      </c>
      <c r="AE271" s="14">
        <v>0</v>
      </c>
      <c r="AF271" s="14">
        <v>0.75</v>
      </c>
      <c r="AG271" s="14">
        <v>0.75</v>
      </c>
      <c r="AH271" s="14">
        <v>0.5</v>
      </c>
      <c r="AI271" s="14">
        <v>0.5</v>
      </c>
      <c r="AJ271" s="14">
        <v>0.5</v>
      </c>
      <c r="AK271" s="14">
        <v>0.5</v>
      </c>
      <c r="AL271" s="14">
        <v>0.5</v>
      </c>
      <c r="AM271" s="14">
        <v>0.5</v>
      </c>
      <c r="AN271" s="14">
        <v>0.75</v>
      </c>
    </row>
    <row r="272" spans="1:40" s="1" customFormat="1" ht="60">
      <c r="A272" s="21" t="s">
        <v>342</v>
      </c>
      <c r="G272" s="1" t="s">
        <v>804</v>
      </c>
      <c r="H272" s="13" t="s">
        <v>805</v>
      </c>
      <c r="I272" s="14">
        <v>0.75</v>
      </c>
      <c r="J272" s="14">
        <v>0.75</v>
      </c>
      <c r="K272" s="14">
        <v>0.25</v>
      </c>
      <c r="L272" s="14">
        <v>0.5</v>
      </c>
      <c r="M272" s="14">
        <v>0.25</v>
      </c>
      <c r="N272" s="14">
        <v>0.25</v>
      </c>
      <c r="O272" s="14">
        <v>0</v>
      </c>
      <c r="P272" s="14">
        <v>0.75</v>
      </c>
      <c r="Q272" s="14">
        <v>0.25</v>
      </c>
      <c r="R272" s="14">
        <v>0.5</v>
      </c>
      <c r="S272" s="14">
        <v>0.25</v>
      </c>
      <c r="T272" s="14">
        <v>0.5</v>
      </c>
      <c r="U272" s="14">
        <v>0</v>
      </c>
      <c r="V272" s="14">
        <v>0.25</v>
      </c>
      <c r="W272" s="14">
        <v>0.25</v>
      </c>
      <c r="X272" s="14">
        <v>0.5</v>
      </c>
      <c r="Y272" s="14">
        <v>0.25</v>
      </c>
      <c r="Z272" s="14">
        <v>0.75</v>
      </c>
      <c r="AA272" s="14">
        <v>0.75</v>
      </c>
      <c r="AB272" s="14">
        <v>0.25</v>
      </c>
      <c r="AC272" s="14">
        <v>0</v>
      </c>
      <c r="AD272" s="14">
        <v>0.25</v>
      </c>
      <c r="AE272" s="14">
        <v>0</v>
      </c>
      <c r="AF272" s="14">
        <v>0.5</v>
      </c>
      <c r="AG272" s="14">
        <v>0.75</v>
      </c>
      <c r="AH272" s="14">
        <v>0.5</v>
      </c>
      <c r="AI272" s="14">
        <v>0.5</v>
      </c>
      <c r="AJ272" s="14">
        <v>0.5</v>
      </c>
      <c r="AK272" s="14">
        <v>0.25</v>
      </c>
      <c r="AL272" s="14">
        <v>0.5</v>
      </c>
      <c r="AM272" s="14">
        <v>0.5</v>
      </c>
      <c r="AN272" s="14">
        <v>0.75</v>
      </c>
    </row>
    <row r="273" spans="1:40" s="33" customFormat="1" ht="15.75">
      <c r="A273" s="37" t="s">
        <v>59</v>
      </c>
      <c r="B273" s="37"/>
      <c r="C273" s="37"/>
      <c r="D273" s="37"/>
      <c r="E273" s="37"/>
      <c r="F273" s="37"/>
      <c r="G273" s="37" t="s">
        <v>806</v>
      </c>
      <c r="H273" s="38"/>
      <c r="I273" s="39">
        <f>AVERAGE(AVERAGE(I274:I280),I281,I282,AVERAGE(I283:I283))</f>
        <v>0.39541404794088086</v>
      </c>
      <c r="J273" s="39">
        <f t="shared" ref="J273:AN273" si="52">AVERAGE(AVERAGE(J274:J280),J281,J282,AVERAGE(J283:J283))</f>
        <v>0.46414721596478054</v>
      </c>
      <c r="K273" s="39">
        <f t="shared" si="52"/>
        <v>0.40529218548017226</v>
      </c>
      <c r="L273" s="39">
        <f t="shared" si="52"/>
        <v>0.45820175042885369</v>
      </c>
      <c r="M273" s="39">
        <f t="shared" si="52"/>
        <v>0.29363725077133179</v>
      </c>
      <c r="N273" s="39">
        <f t="shared" si="52"/>
        <v>0.48740581948492867</v>
      </c>
      <c r="O273" s="39">
        <f t="shared" si="52"/>
        <v>0.33581391277201517</v>
      </c>
      <c r="P273" s="39">
        <f t="shared" si="52"/>
        <v>0.4077451835855484</v>
      </c>
      <c r="Q273" s="39">
        <f t="shared" si="52"/>
        <v>0.37149856759410588</v>
      </c>
      <c r="R273" s="39">
        <f t="shared" si="52"/>
        <v>0.42033997554645541</v>
      </c>
      <c r="S273" s="39">
        <f t="shared" si="52"/>
        <v>0.34248229199308666</v>
      </c>
      <c r="T273" s="39">
        <f t="shared" si="52"/>
        <v>0.36541426730375293</v>
      </c>
      <c r="U273" s="39">
        <f t="shared" si="52"/>
        <v>0.33712032552272253</v>
      </c>
      <c r="V273" s="39">
        <f t="shared" si="52"/>
        <v>0.34894043171285904</v>
      </c>
      <c r="W273" s="39">
        <f t="shared" si="52"/>
        <v>0.3381365502273832</v>
      </c>
      <c r="X273" s="39">
        <f t="shared" si="52"/>
        <v>0.37635495554515291</v>
      </c>
      <c r="Y273" s="39">
        <f t="shared" si="52"/>
        <v>0.42261494517623355</v>
      </c>
      <c r="Z273" s="39">
        <f t="shared" si="52"/>
        <v>0.40467032696328847</v>
      </c>
      <c r="AA273" s="39">
        <f t="shared" si="52"/>
        <v>0.28353649206079756</v>
      </c>
      <c r="AB273" s="39">
        <f t="shared" si="52"/>
        <v>0.42784488024872369</v>
      </c>
      <c r="AC273" s="39">
        <f t="shared" si="52"/>
        <v>0.38469080248282295</v>
      </c>
      <c r="AD273" s="39">
        <f t="shared" si="52"/>
        <v>0.39356724599797382</v>
      </c>
      <c r="AE273" s="39">
        <f t="shared" si="52"/>
        <v>0.3640764506678445</v>
      </c>
      <c r="AF273" s="39">
        <f t="shared" si="52"/>
        <v>0.32901803272473473</v>
      </c>
      <c r="AG273" s="39">
        <f t="shared" si="52"/>
        <v>0.30265736056316922</v>
      </c>
      <c r="AH273" s="39">
        <f t="shared" si="52"/>
        <v>0.34516089974079134</v>
      </c>
      <c r="AI273" s="39">
        <f t="shared" si="52"/>
        <v>0.34269887936777388</v>
      </c>
      <c r="AJ273" s="39">
        <f t="shared" si="52"/>
        <v>0.36919341788817817</v>
      </c>
      <c r="AK273" s="39">
        <f t="shared" si="52"/>
        <v>0.37701497811012263</v>
      </c>
      <c r="AL273" s="39">
        <f t="shared" si="52"/>
        <v>0.26413427448359894</v>
      </c>
      <c r="AM273" s="39">
        <f t="shared" si="52"/>
        <v>0.32468953079981122</v>
      </c>
      <c r="AN273" s="39">
        <f t="shared" si="52"/>
        <v>0.3610757528404781</v>
      </c>
    </row>
    <row r="274" spans="1:40" s="1" customFormat="1" ht="45">
      <c r="A274" s="1" t="s">
        <v>157</v>
      </c>
      <c r="B274" s="1" t="s">
        <v>807</v>
      </c>
      <c r="G274" s="1" t="s">
        <v>808</v>
      </c>
      <c r="H274" s="9" t="s">
        <v>809</v>
      </c>
      <c r="I274" s="14">
        <v>0.36879430000000002</v>
      </c>
      <c r="J274" s="14">
        <v>0.42753619999999998</v>
      </c>
      <c r="K274" s="14">
        <v>0.3333333</v>
      </c>
      <c r="L274" s="14">
        <v>0.2083333</v>
      </c>
      <c r="M274" s="14">
        <v>0.17777780000000001</v>
      </c>
      <c r="N274" s="14">
        <v>0.23333329999999999</v>
      </c>
      <c r="O274" s="14">
        <v>0.19927539999999999</v>
      </c>
      <c r="P274" s="14">
        <v>0.28787879999999999</v>
      </c>
      <c r="Q274" s="14">
        <v>0.1111111</v>
      </c>
      <c r="R274" s="14">
        <v>0.3333333</v>
      </c>
      <c r="S274" s="14">
        <v>0.1888889</v>
      </c>
      <c r="T274" s="14">
        <v>0.2888889</v>
      </c>
      <c r="U274" s="14">
        <v>0.2083333</v>
      </c>
      <c r="V274" s="14">
        <v>0.26666669999999998</v>
      </c>
      <c r="W274" s="14">
        <v>0.26460479999999997</v>
      </c>
      <c r="X274" s="14">
        <v>0.2133333</v>
      </c>
      <c r="Y274" s="14">
        <v>0.1410256</v>
      </c>
      <c r="Z274" s="14">
        <v>0.30769229999999997</v>
      </c>
      <c r="AA274" s="14">
        <v>0.23913039999999999</v>
      </c>
      <c r="AB274" s="14">
        <v>0.17777780000000001</v>
      </c>
      <c r="AC274" s="14">
        <v>0.23129250000000001</v>
      </c>
      <c r="AD274" s="14">
        <v>0.22222220000000001</v>
      </c>
      <c r="AE274" s="14">
        <v>0.22580649999999999</v>
      </c>
      <c r="AF274" s="14">
        <v>0.25641029999999998</v>
      </c>
      <c r="AG274" s="14">
        <v>0.3</v>
      </c>
      <c r="AH274" s="14">
        <v>0.244898</v>
      </c>
      <c r="AI274" s="14">
        <v>0.22222220000000001</v>
      </c>
      <c r="AJ274" s="14">
        <v>0.1833333</v>
      </c>
      <c r="AK274" s="14">
        <v>0.2083333</v>
      </c>
      <c r="AL274" s="14">
        <v>0.1</v>
      </c>
      <c r="AM274" s="14">
        <v>0.3333333</v>
      </c>
      <c r="AN274" s="14">
        <v>0.2820513</v>
      </c>
    </row>
    <row r="275" spans="1:40" s="1" customFormat="1" ht="60">
      <c r="A275" s="9" t="s">
        <v>157</v>
      </c>
      <c r="D275" s="1" t="s">
        <v>810</v>
      </c>
      <c r="G275" s="1" t="s">
        <v>811</v>
      </c>
      <c r="H275" s="9" t="s">
        <v>812</v>
      </c>
      <c r="I275" s="14">
        <v>0.3</v>
      </c>
      <c r="J275" s="14">
        <v>0.37681160000000002</v>
      </c>
      <c r="K275" s="14">
        <v>0.1111111</v>
      </c>
      <c r="L275" s="14">
        <v>0.48148150000000001</v>
      </c>
      <c r="M275" s="14">
        <v>0.25</v>
      </c>
      <c r="N275" s="14">
        <v>0.19444439999999999</v>
      </c>
      <c r="O275" s="14">
        <v>0.25490200000000002</v>
      </c>
      <c r="P275" s="14">
        <v>0.3333333</v>
      </c>
      <c r="Q275" s="14">
        <v>0.2</v>
      </c>
      <c r="R275" s="14">
        <v>0.22222220000000001</v>
      </c>
      <c r="S275" s="14">
        <v>0.3333333</v>
      </c>
      <c r="T275" s="14">
        <v>0.1403509</v>
      </c>
      <c r="U275" s="14">
        <v>0.1666667</v>
      </c>
      <c r="V275" s="14">
        <v>0.2083333</v>
      </c>
      <c r="W275" s="14">
        <v>0.32051279999999999</v>
      </c>
      <c r="X275" s="14">
        <v>0.25641029999999998</v>
      </c>
      <c r="Y275" s="14">
        <v>0.5</v>
      </c>
      <c r="Z275" s="14">
        <v>0.3333333</v>
      </c>
      <c r="AA275" s="14">
        <v>0.3541667</v>
      </c>
      <c r="AB275" s="14">
        <v>0.26666669999999998</v>
      </c>
      <c r="AC275" s="14">
        <v>0.13333329999999999</v>
      </c>
      <c r="AD275" s="14">
        <v>0.2083333</v>
      </c>
      <c r="AE275" s="14">
        <v>0.2</v>
      </c>
      <c r="AF275" s="14">
        <v>0.12820509999999999</v>
      </c>
      <c r="AG275" s="14">
        <v>0.23809520000000001</v>
      </c>
      <c r="AH275" s="14">
        <v>0.1458333</v>
      </c>
      <c r="AI275" s="14">
        <v>0.30952380000000002</v>
      </c>
      <c r="AJ275" s="14">
        <v>0.15151519999999999</v>
      </c>
      <c r="AK275" s="14">
        <v>0.1666667</v>
      </c>
      <c r="AL275" s="14">
        <v>0.21212120000000001</v>
      </c>
      <c r="AM275" s="14">
        <v>0.1666667</v>
      </c>
      <c r="AN275" s="14">
        <v>8.3333299999999999E-2</v>
      </c>
    </row>
    <row r="276" spans="1:40" s="1" customFormat="1" ht="60">
      <c r="A276" s="9" t="s">
        <v>157</v>
      </c>
      <c r="B276" s="1" t="s">
        <v>813</v>
      </c>
      <c r="G276" s="1" t="s">
        <v>814</v>
      </c>
      <c r="H276" s="13" t="s">
        <v>815</v>
      </c>
      <c r="I276" s="14">
        <v>0.33191490000000001</v>
      </c>
      <c r="J276" s="14">
        <v>0.3553191</v>
      </c>
      <c r="K276" s="14">
        <v>0.1857143</v>
      </c>
      <c r="L276" s="14">
        <v>0.45</v>
      </c>
      <c r="M276" s="14">
        <v>0.2133333</v>
      </c>
      <c r="N276" s="14">
        <v>0.30476189999999997</v>
      </c>
      <c r="O276" s="14">
        <v>0.1955056</v>
      </c>
      <c r="P276" s="14">
        <v>0.29545450000000001</v>
      </c>
      <c r="Q276" s="14">
        <v>8.5714299999999993E-2</v>
      </c>
      <c r="R276" s="14">
        <v>0.3</v>
      </c>
      <c r="S276" s="14">
        <v>0.1741935</v>
      </c>
      <c r="T276" s="14">
        <v>0.296875</v>
      </c>
      <c r="U276" s="14">
        <v>0.15</v>
      </c>
      <c r="V276" s="14">
        <v>0.15238099999999999</v>
      </c>
      <c r="W276" s="14">
        <v>0.172043</v>
      </c>
      <c r="X276" s="14">
        <v>0.1615385</v>
      </c>
      <c r="Y276" s="14">
        <v>0.17857139999999999</v>
      </c>
      <c r="Z276" s="14">
        <v>0.13846149999999999</v>
      </c>
      <c r="AA276" s="14">
        <v>0.25652170000000002</v>
      </c>
      <c r="AB276" s="14">
        <v>0.18666669999999999</v>
      </c>
      <c r="AC276" s="14">
        <v>0.2</v>
      </c>
      <c r="AD276" s="14">
        <v>0.29375000000000001</v>
      </c>
      <c r="AE276" s="14">
        <v>0.1645161</v>
      </c>
      <c r="AF276" s="14">
        <v>0.23076920000000001</v>
      </c>
      <c r="AG276" s="14">
        <v>0.18947369999999999</v>
      </c>
      <c r="AH276" s="14">
        <v>0.31</v>
      </c>
      <c r="AI276" s="14">
        <v>0.1875</v>
      </c>
      <c r="AJ276" s="14">
        <v>0.14090910000000001</v>
      </c>
      <c r="AK276" s="14">
        <v>0.13750000000000001</v>
      </c>
      <c r="AL276" s="14">
        <v>0.1125</v>
      </c>
      <c r="AM276" s="14">
        <v>0.20714289999999999</v>
      </c>
      <c r="AN276" s="14">
        <v>0.30833329999999998</v>
      </c>
    </row>
    <row r="277" spans="1:40" s="1" customFormat="1" ht="60">
      <c r="A277" s="1" t="s">
        <v>157</v>
      </c>
      <c r="D277" s="1" t="s">
        <v>816</v>
      </c>
      <c r="G277" s="1" t="s">
        <v>817</v>
      </c>
      <c r="H277" s="13" t="s">
        <v>815</v>
      </c>
      <c r="I277" s="14">
        <v>0.36</v>
      </c>
      <c r="J277" s="14">
        <v>0.40434779999999998</v>
      </c>
      <c r="K277" s="14">
        <v>6.6666699999999995E-2</v>
      </c>
      <c r="L277" s="14">
        <v>0.3</v>
      </c>
      <c r="M277" s="14">
        <v>0.22500000000000001</v>
      </c>
      <c r="N277" s="14">
        <v>0.45</v>
      </c>
      <c r="O277" s="14">
        <v>0.2925373</v>
      </c>
      <c r="P277" s="14">
        <v>0.42499999999999999</v>
      </c>
      <c r="Q277" s="14">
        <v>0.3</v>
      </c>
      <c r="R277" s="14">
        <v>0.45</v>
      </c>
      <c r="S277" s="14">
        <v>0.125</v>
      </c>
      <c r="T277" s="14">
        <v>0.2368421</v>
      </c>
      <c r="U277" s="14">
        <v>0.23749999999999999</v>
      </c>
      <c r="V277" s="14">
        <v>0.1875</v>
      </c>
      <c r="W277" s="14">
        <v>0.28461540000000002</v>
      </c>
      <c r="X277" s="14">
        <v>0.21538460000000001</v>
      </c>
      <c r="Y277" s="14">
        <v>0.26666669999999998</v>
      </c>
      <c r="Z277" s="14">
        <v>0.38333329999999999</v>
      </c>
      <c r="AA277" s="14">
        <v>0.49375000000000002</v>
      </c>
      <c r="AB277" s="14">
        <v>0.1</v>
      </c>
      <c r="AC277" s="14">
        <v>0.23846149999999999</v>
      </c>
      <c r="AD277" s="14">
        <v>0.2</v>
      </c>
      <c r="AE277" s="14">
        <v>0.26</v>
      </c>
      <c r="AF277" s="14">
        <v>0.32142860000000001</v>
      </c>
      <c r="AG277" s="14">
        <v>0.24285709999999999</v>
      </c>
      <c r="AH277" s="14">
        <v>0.25882349999999998</v>
      </c>
      <c r="AI277" s="14">
        <v>0.20714279999999999</v>
      </c>
      <c r="AJ277" s="14">
        <v>0.23333329999999999</v>
      </c>
      <c r="AK277" s="14">
        <v>0.125</v>
      </c>
      <c r="AL277" s="14">
        <v>0.32</v>
      </c>
      <c r="AM277" s="14">
        <v>0.32500000000000001</v>
      </c>
      <c r="AN277" s="14">
        <v>0.3</v>
      </c>
    </row>
    <row r="278" spans="1:40" s="1" customFormat="1" ht="45">
      <c r="A278" s="9" t="s">
        <v>157</v>
      </c>
      <c r="B278" s="1" t="s">
        <v>818</v>
      </c>
      <c r="G278" s="1" t="s">
        <v>819</v>
      </c>
      <c r="H278" s="13" t="s">
        <v>820</v>
      </c>
      <c r="I278" s="14">
        <v>0.36097560000000001</v>
      </c>
      <c r="J278" s="14">
        <v>0.40238089999999999</v>
      </c>
      <c r="K278" s="14">
        <v>0.08</v>
      </c>
      <c r="L278" s="14">
        <v>0.2142857</v>
      </c>
      <c r="M278" s="14">
        <v>0.20666670000000001</v>
      </c>
      <c r="N278" s="14">
        <v>0.34499999999999997</v>
      </c>
      <c r="O278" s="14">
        <v>0.24</v>
      </c>
      <c r="P278" s="14">
        <v>0.25789469999999998</v>
      </c>
      <c r="Q278" s="14">
        <v>0.27142860000000002</v>
      </c>
      <c r="R278" s="14">
        <v>0.125</v>
      </c>
      <c r="S278" s="14">
        <v>0.15333330000000001</v>
      </c>
      <c r="T278" s="14">
        <v>0.17931040000000001</v>
      </c>
      <c r="U278" s="14">
        <v>0.1125</v>
      </c>
      <c r="V278" s="14">
        <v>0.1666667</v>
      </c>
      <c r="W278" s="14">
        <v>0.22771079999999999</v>
      </c>
      <c r="X278" s="14">
        <v>0.2346154</v>
      </c>
      <c r="Y278" s="14">
        <v>0.21199999999999999</v>
      </c>
      <c r="Z278" s="14">
        <v>0.1615385</v>
      </c>
      <c r="AA278" s="14">
        <v>0.33513510000000002</v>
      </c>
      <c r="AB278" s="14">
        <v>0.22</v>
      </c>
      <c r="AC278" s="14">
        <v>0.17441860000000001</v>
      </c>
      <c r="AD278" s="14">
        <v>0.28518520000000003</v>
      </c>
      <c r="AE278" s="14">
        <v>0.16333329999999999</v>
      </c>
      <c r="AF278" s="14">
        <v>0.19615379999999999</v>
      </c>
      <c r="AG278" s="14">
        <v>0.27647060000000001</v>
      </c>
      <c r="AH278" s="14">
        <v>0.22608700000000001</v>
      </c>
      <c r="AI278" s="14">
        <v>0.1291667</v>
      </c>
      <c r="AJ278" s="14">
        <v>0.26500000000000001</v>
      </c>
      <c r="AK278" s="14">
        <v>0.05</v>
      </c>
      <c r="AL278" s="14">
        <v>0.12</v>
      </c>
      <c r="AM278" s="14">
        <v>0.22307689999999999</v>
      </c>
      <c r="AN278" s="14">
        <v>0.27500000000000002</v>
      </c>
    </row>
    <row r="279" spans="1:40" s="1" customFormat="1" ht="45">
      <c r="A279" s="1" t="s">
        <v>157</v>
      </c>
      <c r="D279" s="1" t="s">
        <v>821</v>
      </c>
      <c r="G279" s="1" t="s">
        <v>822</v>
      </c>
      <c r="H279" s="13" t="s">
        <v>820</v>
      </c>
      <c r="I279" s="14">
        <v>0.38888889999999998</v>
      </c>
      <c r="J279" s="14">
        <v>0.4210526</v>
      </c>
      <c r="K279" s="14">
        <v>0.1166667</v>
      </c>
      <c r="L279" s="14">
        <v>0.31111109999999997</v>
      </c>
      <c r="M279" s="14">
        <v>0.375</v>
      </c>
      <c r="N279" s="14">
        <v>0.3</v>
      </c>
      <c r="O279" s="14">
        <v>0.31403510000000001</v>
      </c>
      <c r="P279" s="14">
        <v>0.12</v>
      </c>
      <c r="Q279" s="14">
        <v>0.34</v>
      </c>
      <c r="R279" s="14">
        <v>0.36</v>
      </c>
      <c r="S279" s="14">
        <v>0.1666667</v>
      </c>
      <c r="T279" s="14">
        <v>0.25263160000000001</v>
      </c>
      <c r="U279" s="14">
        <v>0.27500000000000002</v>
      </c>
      <c r="V279" s="14">
        <v>0.05</v>
      </c>
      <c r="W279" s="14">
        <v>0.216</v>
      </c>
      <c r="X279" s="14">
        <v>0.1307692</v>
      </c>
      <c r="Y279" s="14">
        <v>0.34</v>
      </c>
      <c r="Z279" s="14">
        <v>0.18333340000000001</v>
      </c>
      <c r="AA279" s="14">
        <v>0.32142860000000001</v>
      </c>
      <c r="AB279" s="14">
        <v>0.2</v>
      </c>
      <c r="AC279" s="14">
        <v>0.35</v>
      </c>
      <c r="AD279" s="14">
        <v>0.4</v>
      </c>
      <c r="AE279" s="14">
        <v>0.12</v>
      </c>
      <c r="AF279" s="14">
        <v>0.1153846</v>
      </c>
      <c r="AG279" s="14">
        <v>0.17142859999999999</v>
      </c>
      <c r="AH279" s="14">
        <v>0.18823529999999999</v>
      </c>
      <c r="AI279" s="14">
        <v>0.14285709999999999</v>
      </c>
      <c r="AJ279" s="14">
        <v>0.22727269999999999</v>
      </c>
      <c r="AK279" s="14">
        <v>7.4999999999999997E-2</v>
      </c>
      <c r="AL279" s="14">
        <v>0.22</v>
      </c>
      <c r="AM279" s="14">
        <v>0.27500000000000002</v>
      </c>
      <c r="AN279" s="14">
        <v>0.34285719999999997</v>
      </c>
    </row>
    <row r="280" spans="1:40" s="1" customFormat="1" ht="45">
      <c r="A280" s="1" t="s">
        <v>157</v>
      </c>
      <c r="D280" s="1" t="s">
        <v>823</v>
      </c>
      <c r="G280" s="1" t="s">
        <v>824</v>
      </c>
      <c r="H280" s="13" t="s">
        <v>825</v>
      </c>
      <c r="I280" s="14">
        <v>0.23333329999999999</v>
      </c>
      <c r="J280" s="14">
        <v>0.45454539999999999</v>
      </c>
      <c r="K280" s="14">
        <v>0.22222220000000001</v>
      </c>
      <c r="L280" s="14">
        <v>0.48148150000000001</v>
      </c>
      <c r="M280" s="14">
        <v>0.4166666</v>
      </c>
      <c r="N280" s="14">
        <v>0.27777780000000002</v>
      </c>
      <c r="O280" s="14">
        <v>0.16417909999999999</v>
      </c>
      <c r="P280" s="14">
        <v>0.25</v>
      </c>
      <c r="Q280" s="14">
        <v>0.2</v>
      </c>
      <c r="R280" s="14">
        <v>0.38888889999999998</v>
      </c>
      <c r="S280" s="14">
        <v>8.3333299999999999E-2</v>
      </c>
      <c r="T280" s="14">
        <v>0.22222220000000001</v>
      </c>
      <c r="U280" s="14">
        <v>0.2083333</v>
      </c>
      <c r="V280" s="14">
        <v>0.25</v>
      </c>
      <c r="W280" s="14">
        <v>0.2179487</v>
      </c>
      <c r="X280" s="14">
        <v>0.23076920000000001</v>
      </c>
      <c r="Y280" s="14">
        <v>0.27777780000000002</v>
      </c>
      <c r="Z280" s="14">
        <v>0.27777780000000002</v>
      </c>
      <c r="AA280" s="14">
        <v>0.22222220000000001</v>
      </c>
      <c r="AB280" s="14">
        <v>0.2</v>
      </c>
      <c r="AC280" s="14">
        <v>0.28571429999999998</v>
      </c>
      <c r="AD280" s="14">
        <v>0.1666667</v>
      </c>
      <c r="AE280" s="14">
        <v>0.26666669999999998</v>
      </c>
      <c r="AF280" s="14">
        <v>0.1666667</v>
      </c>
      <c r="AG280" s="14">
        <v>0.23809520000000001</v>
      </c>
      <c r="AH280" s="14">
        <v>0.23529410000000001</v>
      </c>
      <c r="AI280" s="14">
        <v>0.2142857</v>
      </c>
      <c r="AJ280" s="14">
        <v>0.30303029999999997</v>
      </c>
      <c r="AK280" s="14">
        <v>0.1666667</v>
      </c>
      <c r="AL280" s="14">
        <v>0.21212120000000001</v>
      </c>
      <c r="AM280" s="14">
        <v>0.1111111</v>
      </c>
      <c r="AN280" s="14">
        <v>0.25</v>
      </c>
    </row>
    <row r="281" spans="1:40" s="1" customFormat="1" ht="90">
      <c r="A281" s="1" t="s">
        <v>157</v>
      </c>
      <c r="E281" s="1" t="s">
        <v>826</v>
      </c>
      <c r="G281" s="1" t="s">
        <v>827</v>
      </c>
      <c r="H281" s="9" t="s">
        <v>2117</v>
      </c>
      <c r="I281" s="14">
        <v>0.4583333</v>
      </c>
      <c r="J281" s="14">
        <v>0.6458334</v>
      </c>
      <c r="K281" s="14">
        <v>0.66666669999999995</v>
      </c>
      <c r="L281" s="14">
        <v>0.61111110000000002</v>
      </c>
      <c r="M281" s="14">
        <v>0.14285709999999999</v>
      </c>
      <c r="N281" s="14">
        <v>0.64583330000000005</v>
      </c>
      <c r="O281" s="14">
        <v>0.3333333</v>
      </c>
      <c r="P281" s="14">
        <v>0.42857139999999999</v>
      </c>
      <c r="Q281" s="14">
        <v>0.55555560000000004</v>
      </c>
      <c r="R281" s="14">
        <v>0.3333333</v>
      </c>
      <c r="S281" s="14">
        <v>0.3939394</v>
      </c>
      <c r="T281" s="14">
        <v>0.57407410000000003</v>
      </c>
      <c r="U281" s="14">
        <v>0.25641029999999998</v>
      </c>
      <c r="V281" s="14">
        <v>0.26666669999999998</v>
      </c>
      <c r="W281" s="14">
        <v>0.37037039999999999</v>
      </c>
      <c r="X281" s="14">
        <v>0.4166667</v>
      </c>
      <c r="Y281" s="14">
        <v>0.51282050000000001</v>
      </c>
      <c r="Z281" s="14">
        <v>0.51282050000000001</v>
      </c>
      <c r="AA281" s="14">
        <v>0.26666669999999998</v>
      </c>
      <c r="AB281" s="14">
        <v>0.46666669999999999</v>
      </c>
      <c r="AC281" s="14">
        <v>0.5</v>
      </c>
      <c r="AD281" s="14">
        <v>0.4166667</v>
      </c>
      <c r="AE281" s="14">
        <v>0.44444440000000002</v>
      </c>
      <c r="AF281" s="14">
        <v>0.4</v>
      </c>
      <c r="AG281" s="14">
        <v>0.25</v>
      </c>
      <c r="AH281" s="14">
        <v>0.46666669999999999</v>
      </c>
      <c r="AI281" s="14">
        <v>0.48148150000000001</v>
      </c>
      <c r="AJ281" s="14">
        <v>0.43333329999999998</v>
      </c>
      <c r="AK281" s="14">
        <v>0.40740739999999998</v>
      </c>
      <c r="AL281" s="14">
        <v>0.245614</v>
      </c>
      <c r="AM281" s="14">
        <v>0.3333333</v>
      </c>
      <c r="AN281" s="14">
        <v>0.37037039999999999</v>
      </c>
    </row>
    <row r="282" spans="1:40" s="1" customFormat="1" ht="60">
      <c r="A282" s="1" t="s">
        <v>157</v>
      </c>
      <c r="C282" s="1" t="s">
        <v>828</v>
      </c>
      <c r="G282" s="1" t="s">
        <v>829</v>
      </c>
      <c r="H282" s="9" t="s">
        <v>830</v>
      </c>
      <c r="I282" s="14">
        <v>0.26388889999999998</v>
      </c>
      <c r="J282" s="14">
        <v>0.1212121</v>
      </c>
      <c r="K282" s="14">
        <v>0.18518519999999999</v>
      </c>
      <c r="L282" s="14">
        <v>0.1666667</v>
      </c>
      <c r="M282" s="14">
        <v>7.0175399999999999E-2</v>
      </c>
      <c r="N282" s="14">
        <v>0.26666669999999998</v>
      </c>
      <c r="O282" s="14">
        <v>0.12714780000000001</v>
      </c>
      <c r="P282" s="14">
        <v>0.2156863</v>
      </c>
      <c r="Q282" s="14">
        <v>0.23809520000000001</v>
      </c>
      <c r="R282" s="14">
        <v>0.44444440000000002</v>
      </c>
      <c r="S282" s="14">
        <v>9.3333299999999994E-2</v>
      </c>
      <c r="T282" s="14">
        <v>0.17777780000000001</v>
      </c>
      <c r="U282" s="14">
        <v>0.19047620000000001</v>
      </c>
      <c r="V282" s="14">
        <v>0.36111110000000002</v>
      </c>
      <c r="W282" s="14">
        <v>0.16190479999999999</v>
      </c>
      <c r="X282" s="14">
        <v>0.25925930000000003</v>
      </c>
      <c r="Y282" s="14">
        <v>0.14285709999999999</v>
      </c>
      <c r="Z282" s="14">
        <v>0.22222220000000001</v>
      </c>
      <c r="AA282" s="14">
        <v>0.1666667</v>
      </c>
      <c r="AB282" s="14">
        <v>0.30952380000000002</v>
      </c>
      <c r="AC282" s="14">
        <v>9.0090100000000006E-2</v>
      </c>
      <c r="AD282" s="14">
        <v>0.23529410000000001</v>
      </c>
      <c r="AE282" s="14">
        <v>0.1111111</v>
      </c>
      <c r="AF282" s="14">
        <v>0.1458333</v>
      </c>
      <c r="AG282" s="14">
        <v>0.18518519999999999</v>
      </c>
      <c r="AH282" s="14">
        <v>0.1060606</v>
      </c>
      <c r="AI282" s="14">
        <v>0.13333329999999999</v>
      </c>
      <c r="AJ282" s="14">
        <v>0.2407407</v>
      </c>
      <c r="AK282" s="14">
        <v>0.24242420000000001</v>
      </c>
      <c r="AL282" s="14">
        <v>0.1111111</v>
      </c>
      <c r="AM282" s="14">
        <v>0.15384619999999999</v>
      </c>
      <c r="AN282" s="14">
        <v>0.18181820000000001</v>
      </c>
    </row>
    <row r="283" spans="1:40" s="1" customFormat="1" ht="120">
      <c r="A283" s="1" t="s">
        <v>243</v>
      </c>
      <c r="F283" s="1" t="s">
        <v>831</v>
      </c>
      <c r="G283" s="1" t="s">
        <v>831</v>
      </c>
      <c r="H283" s="9" t="s">
        <v>832</v>
      </c>
      <c r="I283" s="14">
        <v>0.5245901346206665</v>
      </c>
      <c r="J283" s="14">
        <v>0.68354427814483643</v>
      </c>
      <c r="K283" s="14">
        <v>0.60992908477783203</v>
      </c>
      <c r="L283" s="14">
        <v>0.70550161600112915</v>
      </c>
      <c r="M283" s="14">
        <v>0.69516730308532715</v>
      </c>
      <c r="N283" s="14">
        <v>0.73636364936828613</v>
      </c>
      <c r="O283" s="14">
        <v>0.64556962251663208</v>
      </c>
      <c r="P283" s="14">
        <v>0.7053571343421936</v>
      </c>
      <c r="Q283" s="14">
        <v>0.47687861323356628</v>
      </c>
      <c r="R283" s="14">
        <v>0.59223300218582153</v>
      </c>
      <c r="S283" s="14">
        <v>0.70769232511520386</v>
      </c>
      <c r="T283" s="14">
        <v>0.4787878692150116</v>
      </c>
      <c r="U283" s="14">
        <v>0.70754718780517578</v>
      </c>
      <c r="V283" s="14">
        <v>0.58490568399429321</v>
      </c>
      <c r="W283" s="14">
        <v>0.57692307233810425</v>
      </c>
      <c r="X283" s="14">
        <v>0.62337660789489746</v>
      </c>
      <c r="Y283" s="14">
        <v>0.76106196641921997</v>
      </c>
      <c r="Z283" s="14">
        <v>0.62857145071029663</v>
      </c>
      <c r="AA283" s="14">
        <v>0.38333332538604736</v>
      </c>
      <c r="AB283" s="14">
        <v>0.74217313528060913</v>
      </c>
      <c r="AC283" s="14">
        <v>0.71821308135986328</v>
      </c>
      <c r="AD283" s="14">
        <v>0.66857141256332397</v>
      </c>
      <c r="AE283" s="14">
        <v>0.70070421695709229</v>
      </c>
      <c r="AF283" s="14">
        <v>0.56809335947036743</v>
      </c>
      <c r="AG283" s="14">
        <v>0.53881275653839111</v>
      </c>
      <c r="AH283" s="14">
        <v>0.57803469896316528</v>
      </c>
      <c r="AI283" s="14">
        <v>0.55416667461395264</v>
      </c>
      <c r="AJ283" s="14">
        <v>0.58778625726699829</v>
      </c>
      <c r="AK283" s="14">
        <v>0.72549021244049072</v>
      </c>
      <c r="AL283" s="14">
        <v>0.51456308364868164</v>
      </c>
      <c r="AM283" s="14">
        <v>0.57710278034210205</v>
      </c>
      <c r="AN283" s="14">
        <v>0.62903225421905518</v>
      </c>
    </row>
    <row r="284" spans="1:40" s="33" customFormat="1" ht="15.75">
      <c r="A284" s="37" t="s">
        <v>60</v>
      </c>
      <c r="B284" s="37"/>
      <c r="C284" s="37"/>
      <c r="D284" s="37"/>
      <c r="E284" s="37"/>
      <c r="F284" s="37"/>
      <c r="G284" s="37" t="s">
        <v>833</v>
      </c>
      <c r="H284" s="38"/>
      <c r="I284" s="39">
        <f>AVERAGE(I285,I286,I287,I288,AVERAGE(I289:I290))</f>
        <v>0.51037267999999991</v>
      </c>
      <c r="J284" s="39">
        <f t="shared" ref="J284:AN284" si="53">AVERAGE(J285,J286,J287,J288,AVERAGE(J289:J290))</f>
        <v>0.69869895999999998</v>
      </c>
      <c r="K284" s="39">
        <f t="shared" si="53"/>
        <v>0.69238098000000003</v>
      </c>
      <c r="L284" s="39">
        <f t="shared" si="53"/>
        <v>0.51018518000000002</v>
      </c>
      <c r="M284" s="39">
        <f t="shared" si="53"/>
        <v>0.48579365999999996</v>
      </c>
      <c r="N284" s="39">
        <f t="shared" si="53"/>
        <v>0.61492062000000003</v>
      </c>
      <c r="O284" s="39">
        <f t="shared" si="53"/>
        <v>0.63066669999999991</v>
      </c>
      <c r="P284" s="39">
        <f t="shared" si="53"/>
        <v>0.62843137999999998</v>
      </c>
      <c r="Q284" s="39">
        <f t="shared" si="53"/>
        <v>0.51507935999999999</v>
      </c>
      <c r="R284" s="39">
        <f t="shared" si="53"/>
        <v>0.66055557999999992</v>
      </c>
      <c r="S284" s="39">
        <f t="shared" si="53"/>
        <v>0.49847476000000002</v>
      </c>
      <c r="T284" s="39">
        <f t="shared" si="53"/>
        <v>0.58336526</v>
      </c>
      <c r="U284" s="39">
        <f t="shared" si="53"/>
        <v>0.38571430000000001</v>
      </c>
      <c r="V284" s="39">
        <f t="shared" si="53"/>
        <v>0.5524853999999999</v>
      </c>
      <c r="W284" s="39">
        <f t="shared" si="53"/>
        <v>0.54133390000000003</v>
      </c>
      <c r="X284" s="39">
        <f t="shared" si="53"/>
        <v>0.54313820000000002</v>
      </c>
      <c r="Y284" s="39">
        <f t="shared" si="53"/>
        <v>0.59246033999999992</v>
      </c>
      <c r="Z284" s="39">
        <f t="shared" si="53"/>
        <v>0.61374644</v>
      </c>
      <c r="AA284" s="39">
        <f t="shared" si="53"/>
        <v>0.62699134000000001</v>
      </c>
      <c r="AB284" s="39">
        <f t="shared" si="53"/>
        <v>0.53936507999999994</v>
      </c>
      <c r="AC284" s="39">
        <f t="shared" si="53"/>
        <v>0.49207710000000005</v>
      </c>
      <c r="AD284" s="39">
        <f t="shared" si="53"/>
        <v>0.54967321999999996</v>
      </c>
      <c r="AE284" s="39">
        <f t="shared" si="53"/>
        <v>0.54173053999999998</v>
      </c>
      <c r="AF284" s="39">
        <f t="shared" si="53"/>
        <v>0.60450001999999992</v>
      </c>
      <c r="AG284" s="39">
        <f t="shared" si="53"/>
        <v>0.60630253999999995</v>
      </c>
      <c r="AH284" s="39">
        <f t="shared" si="53"/>
        <v>0.58678483999999997</v>
      </c>
      <c r="AI284" s="39">
        <f t="shared" si="53"/>
        <v>0.58314816000000003</v>
      </c>
      <c r="AJ284" s="39">
        <f t="shared" si="53"/>
        <v>0.59367484000000004</v>
      </c>
      <c r="AK284" s="39">
        <f t="shared" si="53"/>
        <v>0.45429294000000003</v>
      </c>
      <c r="AL284" s="39">
        <f t="shared" si="53"/>
        <v>0.47238172</v>
      </c>
      <c r="AM284" s="39">
        <f t="shared" si="53"/>
        <v>0.50150795999999997</v>
      </c>
      <c r="AN284" s="39">
        <f t="shared" si="53"/>
        <v>0.53668094</v>
      </c>
    </row>
    <row r="285" spans="1:40" s="1" customFormat="1" ht="60">
      <c r="A285" s="1" t="s">
        <v>157</v>
      </c>
      <c r="B285" s="1" t="s">
        <v>834</v>
      </c>
      <c r="G285" s="1" t="s">
        <v>835</v>
      </c>
      <c r="H285" s="9" t="s">
        <v>836</v>
      </c>
      <c r="I285" s="14">
        <v>0.63043479999999996</v>
      </c>
      <c r="J285" s="14">
        <v>0.76811589999999996</v>
      </c>
      <c r="K285" s="14">
        <v>0.76190480000000005</v>
      </c>
      <c r="L285" s="14">
        <v>0.5</v>
      </c>
      <c r="M285" s="14">
        <v>0.57777780000000001</v>
      </c>
      <c r="N285" s="14">
        <v>0.73015870000000005</v>
      </c>
      <c r="O285" s="14">
        <v>0.66666669999999995</v>
      </c>
      <c r="P285" s="14">
        <v>0.61904760000000003</v>
      </c>
      <c r="Q285" s="14">
        <v>0.61111110000000002</v>
      </c>
      <c r="R285" s="14">
        <v>0.53333339999999996</v>
      </c>
      <c r="S285" s="14">
        <v>0.68888890000000003</v>
      </c>
      <c r="T285" s="14">
        <v>0.64367819999999998</v>
      </c>
      <c r="U285" s="14">
        <v>0.5833334</v>
      </c>
      <c r="V285" s="14">
        <v>0.5263158</v>
      </c>
      <c r="W285" s="14">
        <v>0.65614039999999996</v>
      </c>
      <c r="X285" s="14">
        <v>0.57333330000000005</v>
      </c>
      <c r="Y285" s="14">
        <v>0.66666669999999995</v>
      </c>
      <c r="Z285" s="14">
        <v>0.56410260000000001</v>
      </c>
      <c r="AA285" s="14">
        <v>0.67424240000000002</v>
      </c>
      <c r="AB285" s="14">
        <v>0.57777780000000001</v>
      </c>
      <c r="AC285" s="14">
        <v>0.59259260000000002</v>
      </c>
      <c r="AD285" s="14">
        <v>0.61111110000000002</v>
      </c>
      <c r="AE285" s="14">
        <v>0.62068970000000001</v>
      </c>
      <c r="AF285" s="14">
        <v>0.62666670000000002</v>
      </c>
      <c r="AG285" s="14">
        <v>0.68627450000000001</v>
      </c>
      <c r="AH285" s="14">
        <v>0.63120569999999998</v>
      </c>
      <c r="AI285" s="14">
        <v>0.66666669999999995</v>
      </c>
      <c r="AJ285" s="14">
        <v>0.61904760000000003</v>
      </c>
      <c r="AK285" s="14">
        <v>0.55555560000000004</v>
      </c>
      <c r="AL285" s="14">
        <v>0.56666669999999997</v>
      </c>
      <c r="AM285" s="14">
        <v>0.5</v>
      </c>
      <c r="AN285" s="14">
        <v>0.74358979999999997</v>
      </c>
    </row>
    <row r="286" spans="1:40" s="1" customFormat="1" ht="60">
      <c r="A286" s="9" t="s">
        <v>157</v>
      </c>
      <c r="D286" s="1" t="s">
        <v>837</v>
      </c>
      <c r="G286" s="1" t="s">
        <v>838</v>
      </c>
      <c r="H286" s="9" t="s">
        <v>839</v>
      </c>
      <c r="I286" s="14">
        <v>0.6</v>
      </c>
      <c r="J286" s="14">
        <v>0.66666669999999995</v>
      </c>
      <c r="K286" s="14">
        <v>0.86666670000000001</v>
      </c>
      <c r="L286" s="14">
        <v>0.70370370000000004</v>
      </c>
      <c r="M286" s="14">
        <v>0.66666669999999995</v>
      </c>
      <c r="N286" s="14">
        <v>0.61111110000000002</v>
      </c>
      <c r="O286" s="14">
        <v>0.66666669999999995</v>
      </c>
      <c r="P286" s="14">
        <v>0.79166669999999995</v>
      </c>
      <c r="Q286" s="14">
        <v>0.5</v>
      </c>
      <c r="R286" s="14">
        <v>0.94444439999999996</v>
      </c>
      <c r="S286" s="14">
        <v>0.5</v>
      </c>
      <c r="T286" s="14">
        <v>0.59259260000000002</v>
      </c>
      <c r="U286" s="14">
        <v>0.4166667</v>
      </c>
      <c r="V286" s="14">
        <v>0.625</v>
      </c>
      <c r="W286" s="14">
        <v>0.72222220000000004</v>
      </c>
      <c r="X286" s="14">
        <v>0.48484850000000002</v>
      </c>
      <c r="Y286" s="14">
        <v>0.77777779999999996</v>
      </c>
      <c r="Z286" s="14">
        <v>0.58333330000000005</v>
      </c>
      <c r="AA286" s="14">
        <v>0.78571429999999998</v>
      </c>
      <c r="AB286" s="14">
        <v>0.6</v>
      </c>
      <c r="AC286" s="14">
        <v>0.64444449999999998</v>
      </c>
      <c r="AD286" s="14">
        <v>0.5833334</v>
      </c>
      <c r="AE286" s="14">
        <v>0.5833334</v>
      </c>
      <c r="AF286" s="14">
        <v>0.66666669999999995</v>
      </c>
      <c r="AG286" s="14">
        <v>0.76190480000000005</v>
      </c>
      <c r="AH286" s="14">
        <v>0.56862749999999995</v>
      </c>
      <c r="AI286" s="14">
        <v>0.77777779999999996</v>
      </c>
      <c r="AJ286" s="14">
        <v>0.5833334</v>
      </c>
      <c r="AK286" s="14">
        <v>0.5</v>
      </c>
      <c r="AL286" s="14">
        <v>0.60606059999999995</v>
      </c>
      <c r="AM286" s="14">
        <v>0.66666669999999995</v>
      </c>
      <c r="AN286" s="14">
        <v>0.5833334</v>
      </c>
    </row>
    <row r="287" spans="1:40" s="1" customFormat="1" ht="105">
      <c r="A287" s="1" t="s">
        <v>157</v>
      </c>
      <c r="E287" s="1" t="s">
        <v>840</v>
      </c>
      <c r="G287" s="1" t="s">
        <v>841</v>
      </c>
      <c r="H287" s="9" t="s">
        <v>2118</v>
      </c>
      <c r="I287" s="14">
        <v>0.57142859999999995</v>
      </c>
      <c r="J287" s="14">
        <v>0.72916669999999995</v>
      </c>
      <c r="K287" s="14">
        <v>0.8333334</v>
      </c>
      <c r="L287" s="14">
        <v>0.63888889999999998</v>
      </c>
      <c r="M287" s="14">
        <v>0.47619050000000002</v>
      </c>
      <c r="N287" s="14">
        <v>0.70833330000000005</v>
      </c>
      <c r="O287" s="14">
        <v>0.65333339999999995</v>
      </c>
      <c r="P287" s="14">
        <v>0.71428570000000002</v>
      </c>
      <c r="Q287" s="14">
        <v>0.66666669999999995</v>
      </c>
      <c r="R287" s="14">
        <v>0.64444449999999998</v>
      </c>
      <c r="S287" s="14">
        <v>0.51515149999999998</v>
      </c>
      <c r="T287" s="14">
        <v>0.72222220000000004</v>
      </c>
      <c r="U287" s="14">
        <v>0.5</v>
      </c>
      <c r="V287" s="14">
        <v>0.4166667</v>
      </c>
      <c r="W287" s="14">
        <v>0.59259260000000002</v>
      </c>
      <c r="X287" s="14">
        <v>0.61904760000000003</v>
      </c>
      <c r="Y287" s="14">
        <v>0.66666669999999995</v>
      </c>
      <c r="Z287" s="14">
        <v>0.66666669999999995</v>
      </c>
      <c r="AA287" s="14">
        <v>0.6</v>
      </c>
      <c r="AB287" s="14">
        <v>0.65</v>
      </c>
      <c r="AC287" s="14">
        <v>0.63888889999999998</v>
      </c>
      <c r="AD287" s="14">
        <v>0.5833334</v>
      </c>
      <c r="AE287" s="14">
        <v>0.62962960000000001</v>
      </c>
      <c r="AF287" s="14">
        <v>0.66666669999999995</v>
      </c>
      <c r="AG287" s="14">
        <v>0.66666669999999995</v>
      </c>
      <c r="AH287" s="14">
        <v>0.53333339999999996</v>
      </c>
      <c r="AI287" s="14">
        <v>0.62962960000000001</v>
      </c>
      <c r="AJ287" s="14">
        <v>0.63636360000000003</v>
      </c>
      <c r="AK287" s="14">
        <v>0.66666669999999995</v>
      </c>
      <c r="AL287" s="14">
        <v>0.56140350000000006</v>
      </c>
      <c r="AM287" s="14">
        <v>0.64444449999999998</v>
      </c>
      <c r="AN287" s="14">
        <v>0.48148150000000001</v>
      </c>
    </row>
    <row r="288" spans="1:40" s="1" customFormat="1" ht="60">
      <c r="A288" s="1" t="s">
        <v>157</v>
      </c>
      <c r="C288" s="1" t="s">
        <v>842</v>
      </c>
      <c r="G288" s="1" t="s">
        <v>843</v>
      </c>
      <c r="H288" s="9" t="s">
        <v>844</v>
      </c>
      <c r="I288" s="14">
        <v>0.5</v>
      </c>
      <c r="J288" s="14">
        <v>0.45454549999999999</v>
      </c>
      <c r="K288" s="14">
        <v>0.625</v>
      </c>
      <c r="L288" s="14">
        <v>0.3333333</v>
      </c>
      <c r="M288" s="14">
        <v>0.3333333</v>
      </c>
      <c r="N288" s="14">
        <v>0.4</v>
      </c>
      <c r="O288" s="14">
        <v>0.54166669999999995</v>
      </c>
      <c r="P288" s="14">
        <v>0.39215689999999997</v>
      </c>
      <c r="Q288" s="14">
        <v>0.54761899999999997</v>
      </c>
      <c r="R288" s="14">
        <v>0.55555560000000004</v>
      </c>
      <c r="S288" s="14">
        <v>0.41333340000000002</v>
      </c>
      <c r="T288" s="14">
        <v>0.4583333</v>
      </c>
      <c r="U288" s="14">
        <v>0.42857139999999999</v>
      </c>
      <c r="V288" s="14">
        <v>0.69444450000000002</v>
      </c>
      <c r="W288" s="14">
        <v>0.48571429999999999</v>
      </c>
      <c r="X288" s="14">
        <v>0.53846159999999998</v>
      </c>
      <c r="Y288" s="14">
        <v>0.47619050000000002</v>
      </c>
      <c r="Z288" s="14">
        <v>0.62962960000000001</v>
      </c>
      <c r="AA288" s="14">
        <v>0.45</v>
      </c>
      <c r="AB288" s="14">
        <v>0.61904760000000003</v>
      </c>
      <c r="AC288" s="14">
        <v>0.45945950000000002</v>
      </c>
      <c r="AD288" s="14">
        <v>0.47058820000000001</v>
      </c>
      <c r="AE288" s="14">
        <v>0.5</v>
      </c>
      <c r="AF288" s="14">
        <v>0.5625</v>
      </c>
      <c r="AG288" s="14">
        <v>0.4166667</v>
      </c>
      <c r="AH288" s="14">
        <v>0.57575759999999998</v>
      </c>
      <c r="AI288" s="14">
        <v>0.46666669999999999</v>
      </c>
      <c r="AJ288" s="14">
        <v>0.62962960000000001</v>
      </c>
      <c r="AK288" s="14">
        <v>0.42424240000000002</v>
      </c>
      <c r="AL288" s="14">
        <v>0.3777778</v>
      </c>
      <c r="AM288" s="14">
        <v>0.57142859999999995</v>
      </c>
      <c r="AN288" s="14">
        <v>0.5</v>
      </c>
    </row>
    <row r="289" spans="1:40" s="1" customFormat="1" ht="60">
      <c r="A289" s="21" t="s">
        <v>342</v>
      </c>
      <c r="G289" s="1" t="s">
        <v>845</v>
      </c>
      <c r="H289" s="9" t="s">
        <v>846</v>
      </c>
      <c r="I289" s="14">
        <v>0.5</v>
      </c>
      <c r="J289" s="14">
        <v>0.75</v>
      </c>
      <c r="K289" s="14">
        <v>0.25</v>
      </c>
      <c r="L289" s="14">
        <v>0</v>
      </c>
      <c r="M289" s="14">
        <v>0.25</v>
      </c>
      <c r="N289" s="14">
        <v>0.75</v>
      </c>
      <c r="O289" s="14">
        <v>0.75</v>
      </c>
      <c r="P289" s="14">
        <v>0.5</v>
      </c>
      <c r="Q289" s="14">
        <v>0.25</v>
      </c>
      <c r="R289" s="14">
        <v>0.5</v>
      </c>
      <c r="S289" s="14">
        <v>0.5</v>
      </c>
      <c r="T289" s="14">
        <v>0.75</v>
      </c>
      <c r="U289" s="14">
        <v>0</v>
      </c>
      <c r="V289" s="14">
        <v>0.5</v>
      </c>
      <c r="W289" s="14">
        <v>0.25</v>
      </c>
      <c r="X289" s="14">
        <v>0.75</v>
      </c>
      <c r="Y289" s="14">
        <v>0.25</v>
      </c>
      <c r="Z289" s="14">
        <v>0.75</v>
      </c>
      <c r="AA289" s="14">
        <v>0.5</v>
      </c>
      <c r="AB289" s="14">
        <v>0</v>
      </c>
      <c r="AC289" s="14">
        <v>0</v>
      </c>
      <c r="AD289" s="14">
        <v>0.5</v>
      </c>
      <c r="AE289" s="14">
        <v>0.25</v>
      </c>
      <c r="AF289" s="14">
        <v>0.75</v>
      </c>
      <c r="AG289" s="14">
        <v>0.5</v>
      </c>
      <c r="AH289" s="14">
        <v>0.5</v>
      </c>
      <c r="AI289" s="14">
        <v>0</v>
      </c>
      <c r="AJ289" s="14">
        <v>0.5</v>
      </c>
      <c r="AK289" s="14">
        <v>0.25</v>
      </c>
      <c r="AL289" s="14">
        <v>0.25</v>
      </c>
      <c r="AM289" s="14">
        <v>0</v>
      </c>
      <c r="AN289" s="14">
        <v>0.75</v>
      </c>
    </row>
    <row r="290" spans="1:40" s="1" customFormat="1" ht="60">
      <c r="A290" s="21" t="s">
        <v>342</v>
      </c>
      <c r="G290" s="1" t="s">
        <v>847</v>
      </c>
      <c r="H290" s="13" t="s">
        <v>848</v>
      </c>
      <c r="I290" s="14">
        <v>0</v>
      </c>
      <c r="J290" s="14">
        <v>1</v>
      </c>
      <c r="K290" s="14">
        <v>0.5</v>
      </c>
      <c r="L290" s="14">
        <v>0.75</v>
      </c>
      <c r="M290" s="14">
        <v>0.5</v>
      </c>
      <c r="N290" s="14">
        <v>0.5</v>
      </c>
      <c r="O290" s="14">
        <v>0.5</v>
      </c>
      <c r="P290" s="14">
        <v>0.75</v>
      </c>
      <c r="Q290" s="14">
        <v>0.25</v>
      </c>
      <c r="R290" s="14">
        <v>0.75</v>
      </c>
      <c r="S290" s="14">
        <v>0.25</v>
      </c>
      <c r="T290" s="14">
        <v>0.25</v>
      </c>
      <c r="U290" s="14">
        <v>0</v>
      </c>
      <c r="V290" s="14">
        <v>0.5</v>
      </c>
      <c r="W290" s="14">
        <v>0.25</v>
      </c>
      <c r="X290" s="14">
        <v>0.25</v>
      </c>
      <c r="Y290" s="14">
        <v>0.5</v>
      </c>
      <c r="Z290" s="14">
        <v>0.5</v>
      </c>
      <c r="AA290" s="14">
        <v>0.75</v>
      </c>
      <c r="AB290" s="14">
        <v>0.5</v>
      </c>
      <c r="AC290" s="14">
        <v>0.25</v>
      </c>
      <c r="AD290" s="14">
        <v>0.5</v>
      </c>
      <c r="AE290" s="14">
        <v>0.5</v>
      </c>
      <c r="AF290" s="14">
        <v>0.25</v>
      </c>
      <c r="AG290" s="14">
        <v>0.5</v>
      </c>
      <c r="AH290" s="14">
        <v>0.75</v>
      </c>
      <c r="AI290" s="14">
        <v>0.75</v>
      </c>
      <c r="AJ290" s="14">
        <v>0.5</v>
      </c>
      <c r="AK290" s="14">
        <v>0</v>
      </c>
      <c r="AL290" s="14">
        <v>0.25</v>
      </c>
      <c r="AM290" s="14">
        <v>0.25</v>
      </c>
      <c r="AN290" s="14">
        <v>0</v>
      </c>
    </row>
    <row r="291" spans="1:40" s="33" customFormat="1" ht="15.75">
      <c r="A291" s="37" t="s">
        <v>61</v>
      </c>
      <c r="B291" s="37"/>
      <c r="C291" s="37"/>
      <c r="D291" s="37"/>
      <c r="E291" s="37"/>
      <c r="F291" s="37"/>
      <c r="G291" s="37" t="s">
        <v>849</v>
      </c>
      <c r="H291" s="38"/>
      <c r="I291" s="39">
        <f>AVERAGE(I292:I295)</f>
        <v>0.40981714999999996</v>
      </c>
      <c r="J291" s="39">
        <f t="shared" ref="J291:AN291" si="54">AVERAGE(J292:J295)</f>
        <v>0.43350305</v>
      </c>
      <c r="K291" s="39">
        <f t="shared" si="54"/>
        <v>0.51124340000000001</v>
      </c>
      <c r="L291" s="39">
        <f t="shared" si="54"/>
        <v>0.43055557499999997</v>
      </c>
      <c r="M291" s="39">
        <f t="shared" si="54"/>
        <v>0.21295947500000001</v>
      </c>
      <c r="N291" s="39">
        <f t="shared" si="54"/>
        <v>0.38815789999999994</v>
      </c>
      <c r="O291" s="39">
        <f t="shared" si="54"/>
        <v>0.36828959999999999</v>
      </c>
      <c r="P291" s="39">
        <f t="shared" si="54"/>
        <v>0.28571809999999997</v>
      </c>
      <c r="Q291" s="39">
        <f t="shared" si="54"/>
        <v>0.40347222500000002</v>
      </c>
      <c r="R291" s="39">
        <f t="shared" si="54"/>
        <v>0.45416667499999996</v>
      </c>
      <c r="S291" s="39">
        <f t="shared" si="54"/>
        <v>0.29035355000000002</v>
      </c>
      <c r="T291" s="39">
        <f t="shared" si="54"/>
        <v>0.37727490000000002</v>
      </c>
      <c r="U291" s="39">
        <f t="shared" si="54"/>
        <v>0.345734125</v>
      </c>
      <c r="V291" s="39">
        <f t="shared" si="54"/>
        <v>0.45266812499999998</v>
      </c>
      <c r="W291" s="39">
        <f t="shared" si="54"/>
        <v>0.3437037</v>
      </c>
      <c r="X291" s="39">
        <f t="shared" si="54"/>
        <v>0.41018317500000001</v>
      </c>
      <c r="Y291" s="39">
        <f t="shared" si="54"/>
        <v>0.42534937500000003</v>
      </c>
      <c r="Z291" s="39">
        <f t="shared" si="54"/>
        <v>0.34116810000000003</v>
      </c>
      <c r="AA291" s="39">
        <f t="shared" si="54"/>
        <v>0.30476189999999997</v>
      </c>
      <c r="AB291" s="39">
        <f t="shared" si="54"/>
        <v>0.34821427500000002</v>
      </c>
      <c r="AC291" s="39">
        <f t="shared" si="54"/>
        <v>0.38709130000000003</v>
      </c>
      <c r="AD291" s="39">
        <f t="shared" si="54"/>
        <v>0.37381677499999999</v>
      </c>
      <c r="AE291" s="39">
        <f t="shared" si="54"/>
        <v>0.35334527500000001</v>
      </c>
      <c r="AF291" s="39">
        <f t="shared" si="54"/>
        <v>0.26979164999999999</v>
      </c>
      <c r="AG291" s="39">
        <f t="shared" si="54"/>
        <v>0.35280042500000003</v>
      </c>
      <c r="AH291" s="39">
        <f t="shared" si="54"/>
        <v>0.332895</v>
      </c>
      <c r="AI291" s="39">
        <f t="shared" si="54"/>
        <v>0.37499635000000003</v>
      </c>
      <c r="AJ291" s="39">
        <f t="shared" si="54"/>
        <v>0.32202192499999999</v>
      </c>
      <c r="AK291" s="39">
        <f t="shared" si="54"/>
        <v>0.37516234999999998</v>
      </c>
      <c r="AL291" s="39">
        <f t="shared" si="54"/>
        <v>0.23237755000000002</v>
      </c>
      <c r="AM291" s="39">
        <f t="shared" si="54"/>
        <v>0.36904762499999999</v>
      </c>
      <c r="AN291" s="39">
        <f t="shared" si="54"/>
        <v>0.42476852499999995</v>
      </c>
    </row>
    <row r="292" spans="1:40" s="1" customFormat="1" ht="45">
      <c r="A292" s="1" t="s">
        <v>157</v>
      </c>
      <c r="B292" s="1" t="s">
        <v>850</v>
      </c>
      <c r="G292" s="1" t="s">
        <v>851</v>
      </c>
      <c r="H292" s="9" t="s">
        <v>852</v>
      </c>
      <c r="I292" s="14">
        <v>0.4710145</v>
      </c>
      <c r="J292" s="14">
        <v>0.52592589999999995</v>
      </c>
      <c r="K292" s="14">
        <v>0.61904760000000003</v>
      </c>
      <c r="L292" s="14">
        <v>0.3333333</v>
      </c>
      <c r="M292" s="14">
        <v>0.31111109999999997</v>
      </c>
      <c r="N292" s="14">
        <v>0.3859649</v>
      </c>
      <c r="O292" s="14">
        <v>0.40476190000000001</v>
      </c>
      <c r="P292" s="14">
        <v>0.26086959999999998</v>
      </c>
      <c r="Q292" s="14">
        <v>0.27777780000000002</v>
      </c>
      <c r="R292" s="14">
        <v>0.4166667</v>
      </c>
      <c r="S292" s="14">
        <v>0.3777778</v>
      </c>
      <c r="T292" s="14">
        <v>0.35632180000000002</v>
      </c>
      <c r="U292" s="14">
        <v>0.3333333</v>
      </c>
      <c r="V292" s="14">
        <v>0.4912281</v>
      </c>
      <c r="W292" s="14">
        <v>0.38888889999999998</v>
      </c>
      <c r="X292" s="14">
        <v>0.37333329999999998</v>
      </c>
      <c r="Y292" s="14">
        <v>0.3827161</v>
      </c>
      <c r="Z292" s="14">
        <v>0.38888889999999998</v>
      </c>
      <c r="AA292" s="14">
        <v>0.3333333</v>
      </c>
      <c r="AB292" s="14">
        <v>0.4</v>
      </c>
      <c r="AC292" s="14">
        <v>0.38405800000000001</v>
      </c>
      <c r="AD292" s="14">
        <v>0.36781609999999998</v>
      </c>
      <c r="AE292" s="14">
        <v>0.37634410000000001</v>
      </c>
      <c r="AF292" s="14">
        <v>0.43589739999999999</v>
      </c>
      <c r="AG292" s="14">
        <v>0.4912281</v>
      </c>
      <c r="AH292" s="14">
        <v>0.3401361</v>
      </c>
      <c r="AI292" s="14">
        <v>0.31884059999999997</v>
      </c>
      <c r="AJ292" s="14">
        <v>0.31746029999999997</v>
      </c>
      <c r="AK292" s="14">
        <v>0.38095240000000002</v>
      </c>
      <c r="AL292" s="14">
        <v>0.22580649999999999</v>
      </c>
      <c r="AM292" s="14">
        <v>0.35714289999999999</v>
      </c>
      <c r="AN292" s="14">
        <v>0.66666669999999995</v>
      </c>
    </row>
    <row r="293" spans="1:40" s="1" customFormat="1" ht="60">
      <c r="A293" s="9" t="s">
        <v>157</v>
      </c>
      <c r="D293" s="1" t="s">
        <v>853</v>
      </c>
      <c r="G293" s="1" t="s">
        <v>854</v>
      </c>
      <c r="H293" s="9" t="s">
        <v>855</v>
      </c>
      <c r="I293" s="14">
        <v>0.36666670000000001</v>
      </c>
      <c r="J293" s="14">
        <v>0.46376810000000002</v>
      </c>
      <c r="K293" s="14">
        <v>0.5</v>
      </c>
      <c r="L293" s="14">
        <v>0.66666669999999995</v>
      </c>
      <c r="M293" s="14">
        <v>0.25</v>
      </c>
      <c r="N293" s="14">
        <v>0.3333333</v>
      </c>
      <c r="O293" s="14">
        <v>0.40909089999999998</v>
      </c>
      <c r="P293" s="14">
        <v>0.375</v>
      </c>
      <c r="Q293" s="14">
        <v>0.3333333</v>
      </c>
      <c r="R293" s="14">
        <v>0.66666669999999995</v>
      </c>
      <c r="S293" s="14">
        <v>0.1666667</v>
      </c>
      <c r="T293" s="14">
        <v>0.27777780000000002</v>
      </c>
      <c r="U293" s="14">
        <v>0.375</v>
      </c>
      <c r="V293" s="14">
        <v>0.4583333</v>
      </c>
      <c r="W293" s="14">
        <v>0.36</v>
      </c>
      <c r="X293" s="14">
        <v>0.3846154</v>
      </c>
      <c r="Y293" s="14">
        <v>0.66666669999999995</v>
      </c>
      <c r="Z293" s="14">
        <v>0.1666667</v>
      </c>
      <c r="AA293" s="14">
        <v>0.45238099999999998</v>
      </c>
      <c r="AB293" s="14">
        <v>0.25</v>
      </c>
      <c r="AC293" s="14">
        <v>0.42857139999999999</v>
      </c>
      <c r="AD293" s="14">
        <v>0.375</v>
      </c>
      <c r="AE293" s="14">
        <v>0.3333333</v>
      </c>
      <c r="AF293" s="14">
        <v>0.23076920000000001</v>
      </c>
      <c r="AG293" s="14">
        <v>0.28571429999999998</v>
      </c>
      <c r="AH293" s="14">
        <v>0.2156863</v>
      </c>
      <c r="AI293" s="14">
        <v>0.48484850000000002</v>
      </c>
      <c r="AJ293" s="14">
        <v>0.30555559999999998</v>
      </c>
      <c r="AK293" s="14">
        <v>0.4166667</v>
      </c>
      <c r="AL293" s="14">
        <v>0.3</v>
      </c>
      <c r="AM293" s="14">
        <v>0.3333333</v>
      </c>
      <c r="AN293" s="14">
        <v>0.2916667</v>
      </c>
    </row>
    <row r="294" spans="1:40" s="1" customFormat="1" ht="90">
      <c r="A294" s="1" t="s">
        <v>157</v>
      </c>
      <c r="E294" s="1" t="s">
        <v>856</v>
      </c>
      <c r="G294" s="1" t="s">
        <v>857</v>
      </c>
      <c r="H294" s="9" t="s">
        <v>2119</v>
      </c>
      <c r="I294" s="14">
        <v>0.52380959999999999</v>
      </c>
      <c r="J294" s="14">
        <v>0.5625</v>
      </c>
      <c r="K294" s="14">
        <v>0.66666669999999995</v>
      </c>
      <c r="L294" s="14">
        <v>0.55555560000000004</v>
      </c>
      <c r="M294" s="14">
        <v>0.23809520000000001</v>
      </c>
      <c r="N294" s="14">
        <v>0.66666669999999995</v>
      </c>
      <c r="O294" s="14">
        <v>0.42666670000000001</v>
      </c>
      <c r="P294" s="14">
        <v>0.42857139999999999</v>
      </c>
      <c r="Q294" s="14">
        <v>0.625</v>
      </c>
      <c r="R294" s="14">
        <v>0.4</v>
      </c>
      <c r="S294" s="14">
        <v>0.36363640000000003</v>
      </c>
      <c r="T294" s="14">
        <v>0.66666669999999995</v>
      </c>
      <c r="U294" s="14">
        <v>0.38888889999999998</v>
      </c>
      <c r="V294" s="14">
        <v>0.44444440000000002</v>
      </c>
      <c r="W294" s="14">
        <v>0.42592590000000002</v>
      </c>
      <c r="X294" s="14">
        <v>0.52380959999999999</v>
      </c>
      <c r="Y294" s="14">
        <v>0.46153850000000002</v>
      </c>
      <c r="Z294" s="14">
        <v>0.51282050000000001</v>
      </c>
      <c r="AA294" s="14">
        <v>0.23333329999999999</v>
      </c>
      <c r="AB294" s="14">
        <v>0.43333329999999998</v>
      </c>
      <c r="AC294" s="14">
        <v>0.55555560000000004</v>
      </c>
      <c r="AD294" s="14">
        <v>0.4583333</v>
      </c>
      <c r="AE294" s="14">
        <v>0.48148150000000001</v>
      </c>
      <c r="AF294" s="14">
        <v>0.26666669999999998</v>
      </c>
      <c r="AG294" s="14">
        <v>0.375</v>
      </c>
      <c r="AH294" s="14">
        <v>0.53333339999999996</v>
      </c>
      <c r="AI294" s="14">
        <v>0.51851849999999999</v>
      </c>
      <c r="AJ294" s="14">
        <v>0.45454549999999999</v>
      </c>
      <c r="AK294" s="14">
        <v>0.4</v>
      </c>
      <c r="AL294" s="14">
        <v>0.31481480000000001</v>
      </c>
      <c r="AM294" s="14">
        <v>0.47619050000000002</v>
      </c>
      <c r="AN294" s="14">
        <v>0.40740739999999998</v>
      </c>
    </row>
    <row r="295" spans="1:40" s="1" customFormat="1" ht="60">
      <c r="A295" s="1" t="s">
        <v>157</v>
      </c>
      <c r="C295" s="1" t="s">
        <v>858</v>
      </c>
      <c r="G295" s="1" t="s">
        <v>859</v>
      </c>
      <c r="H295" s="9" t="s">
        <v>860</v>
      </c>
      <c r="I295" s="14">
        <v>0.27777780000000002</v>
      </c>
      <c r="J295" s="14">
        <v>0.18181820000000001</v>
      </c>
      <c r="K295" s="14">
        <v>0.25925930000000003</v>
      </c>
      <c r="L295" s="14">
        <v>0.1666667</v>
      </c>
      <c r="M295" s="14">
        <v>5.2631600000000001E-2</v>
      </c>
      <c r="N295" s="14">
        <v>0.1666667</v>
      </c>
      <c r="O295" s="14">
        <v>0.23263890000000001</v>
      </c>
      <c r="P295" s="14">
        <v>7.8431399999999998E-2</v>
      </c>
      <c r="Q295" s="14">
        <v>0.3777778</v>
      </c>
      <c r="R295" s="14">
        <v>0.3333333</v>
      </c>
      <c r="S295" s="14">
        <v>0.25333329999999998</v>
      </c>
      <c r="T295" s="14">
        <v>0.2083333</v>
      </c>
      <c r="U295" s="14">
        <v>0.28571429999999998</v>
      </c>
      <c r="V295" s="14">
        <v>0.4166667</v>
      </c>
      <c r="W295" s="14">
        <v>0.2</v>
      </c>
      <c r="X295" s="14">
        <v>0.35897440000000003</v>
      </c>
      <c r="Y295" s="14">
        <v>0.19047620000000001</v>
      </c>
      <c r="Z295" s="14">
        <v>0.29629630000000001</v>
      </c>
      <c r="AA295" s="14">
        <v>0.2</v>
      </c>
      <c r="AB295" s="14">
        <v>0.30952380000000002</v>
      </c>
      <c r="AC295" s="14">
        <v>0.18018020000000001</v>
      </c>
      <c r="AD295" s="14">
        <v>0.29411769999999998</v>
      </c>
      <c r="AE295" s="14">
        <v>0.22222220000000001</v>
      </c>
      <c r="AF295" s="14">
        <v>0.1458333</v>
      </c>
      <c r="AG295" s="14">
        <v>0.25925930000000003</v>
      </c>
      <c r="AH295" s="14">
        <v>0.24242420000000001</v>
      </c>
      <c r="AI295" s="14">
        <v>0.17777780000000001</v>
      </c>
      <c r="AJ295" s="14">
        <v>0.2105263</v>
      </c>
      <c r="AK295" s="14">
        <v>0.30303029999999997</v>
      </c>
      <c r="AL295" s="14">
        <v>8.8888900000000007E-2</v>
      </c>
      <c r="AM295" s="14">
        <v>0.30952380000000002</v>
      </c>
      <c r="AN295" s="14">
        <v>0.3333333</v>
      </c>
    </row>
    <row r="296" spans="1:40" s="33" customFormat="1" ht="15.75">
      <c r="A296" s="37" t="s">
        <v>62</v>
      </c>
      <c r="B296" s="37"/>
      <c r="C296" s="37"/>
      <c r="D296" s="37"/>
      <c r="E296" s="37"/>
      <c r="F296" s="37"/>
      <c r="G296" s="37" t="s">
        <v>861</v>
      </c>
      <c r="H296" s="38"/>
      <c r="I296" s="39">
        <f>AVERAGE(I297:I300)</f>
        <v>0.49157612499999992</v>
      </c>
      <c r="J296" s="39">
        <f t="shared" ref="J296:AN296" si="55">AVERAGE(J297:J300)</f>
        <v>0.51041670000000006</v>
      </c>
      <c r="K296" s="39">
        <f t="shared" si="55"/>
        <v>0.6984127</v>
      </c>
      <c r="L296" s="39">
        <f t="shared" si="55"/>
        <v>0.47337962499999997</v>
      </c>
      <c r="M296" s="39">
        <f t="shared" si="55"/>
        <v>0.34614662499999999</v>
      </c>
      <c r="N296" s="39">
        <f t="shared" si="55"/>
        <v>0.47420637499999996</v>
      </c>
      <c r="O296" s="39">
        <f t="shared" si="55"/>
        <v>0.43805379999999999</v>
      </c>
      <c r="P296" s="39">
        <f t="shared" si="55"/>
        <v>0.50874589999999997</v>
      </c>
      <c r="Q296" s="39">
        <f t="shared" si="55"/>
        <v>0.50872510000000004</v>
      </c>
      <c r="R296" s="39">
        <f t="shared" si="55"/>
        <v>0.66666669999999995</v>
      </c>
      <c r="S296" s="39">
        <f t="shared" si="55"/>
        <v>0.42611112499999998</v>
      </c>
      <c r="T296" s="39">
        <f t="shared" si="55"/>
        <v>0.453953475</v>
      </c>
      <c r="U296" s="39">
        <f t="shared" si="55"/>
        <v>0.37351192499999997</v>
      </c>
      <c r="V296" s="39">
        <f t="shared" si="55"/>
        <v>0.43680552500000003</v>
      </c>
      <c r="W296" s="39">
        <f t="shared" si="55"/>
        <v>0.47493839999999998</v>
      </c>
      <c r="X296" s="39">
        <f t="shared" si="55"/>
        <v>0.39745370000000002</v>
      </c>
      <c r="Y296" s="39">
        <f t="shared" si="55"/>
        <v>0.47091982500000001</v>
      </c>
      <c r="Z296" s="39">
        <f t="shared" si="55"/>
        <v>0.54059827500000002</v>
      </c>
      <c r="AA296" s="39">
        <f t="shared" si="55"/>
        <v>0.45462964999999994</v>
      </c>
      <c r="AB296" s="39">
        <f t="shared" si="55"/>
        <v>0.49185467499999996</v>
      </c>
      <c r="AC296" s="39">
        <f t="shared" si="55"/>
        <v>0.45852902500000003</v>
      </c>
      <c r="AD296" s="39">
        <f t="shared" si="55"/>
        <v>0.47796232500000002</v>
      </c>
      <c r="AE296" s="39">
        <f t="shared" si="55"/>
        <v>0.46851849999999995</v>
      </c>
      <c r="AF296" s="39">
        <f t="shared" si="55"/>
        <v>0.40761219999999998</v>
      </c>
      <c r="AG296" s="39">
        <f t="shared" si="55"/>
        <v>0.49123677500000001</v>
      </c>
      <c r="AH296" s="39">
        <f t="shared" si="55"/>
        <v>0.469314075</v>
      </c>
      <c r="AI296" s="39">
        <f t="shared" si="55"/>
        <v>0.49363929999999995</v>
      </c>
      <c r="AJ296" s="39">
        <f t="shared" si="55"/>
        <v>0.49708932499999997</v>
      </c>
      <c r="AK296" s="39">
        <f t="shared" si="55"/>
        <v>0.43572632499999997</v>
      </c>
      <c r="AL296" s="39">
        <f t="shared" si="55"/>
        <v>0.42491467500000002</v>
      </c>
      <c r="AM296" s="39">
        <f t="shared" si="55"/>
        <v>0.364880975</v>
      </c>
      <c r="AN296" s="39">
        <f t="shared" si="55"/>
        <v>0.46910615</v>
      </c>
    </row>
    <row r="297" spans="1:40" s="1" customFormat="1" ht="60">
      <c r="A297" s="1" t="s">
        <v>157</v>
      </c>
      <c r="B297" s="1" t="s">
        <v>862</v>
      </c>
      <c r="G297" s="1" t="s">
        <v>863</v>
      </c>
      <c r="H297" s="9" t="s">
        <v>864</v>
      </c>
      <c r="I297" s="14">
        <v>0.55797099999999999</v>
      </c>
      <c r="J297" s="14">
        <v>0.68181820000000004</v>
      </c>
      <c r="K297" s="14">
        <v>0.90476190000000001</v>
      </c>
      <c r="L297" s="14">
        <v>0.5</v>
      </c>
      <c r="M297" s="14">
        <v>0.46666669999999999</v>
      </c>
      <c r="N297" s="14">
        <v>0.50793650000000001</v>
      </c>
      <c r="O297" s="14">
        <v>0.50905800000000001</v>
      </c>
      <c r="P297" s="14">
        <v>0.47826089999999999</v>
      </c>
      <c r="Q297" s="14">
        <v>0.5</v>
      </c>
      <c r="R297" s="14">
        <v>0.8</v>
      </c>
      <c r="S297" s="14">
        <v>0.47777779999999997</v>
      </c>
      <c r="T297" s="14">
        <v>0.4555556</v>
      </c>
      <c r="U297" s="14">
        <v>0.2916667</v>
      </c>
      <c r="V297" s="14">
        <v>0.48333330000000002</v>
      </c>
      <c r="W297" s="14">
        <v>0.5789474</v>
      </c>
      <c r="X297" s="14">
        <v>0.4</v>
      </c>
      <c r="Y297" s="14">
        <v>0.48148150000000001</v>
      </c>
      <c r="Z297" s="14">
        <v>0.43589739999999999</v>
      </c>
      <c r="AA297" s="14">
        <v>0.45185189999999997</v>
      </c>
      <c r="AB297" s="14">
        <v>0.46666669999999999</v>
      </c>
      <c r="AC297" s="14">
        <v>0.46099289999999998</v>
      </c>
      <c r="AD297" s="14">
        <v>0.51724139999999996</v>
      </c>
      <c r="AE297" s="14">
        <v>0.52222219999999997</v>
      </c>
      <c r="AF297" s="14">
        <v>0.53333339999999996</v>
      </c>
      <c r="AG297" s="14">
        <v>0.68518520000000005</v>
      </c>
      <c r="AH297" s="14">
        <v>0.51700679999999999</v>
      </c>
      <c r="AI297" s="14">
        <v>0.47826089999999999</v>
      </c>
      <c r="AJ297" s="14">
        <v>0.43333329999999998</v>
      </c>
      <c r="AK297" s="14">
        <v>0.38095240000000002</v>
      </c>
      <c r="AL297" s="14">
        <v>0.44086019999999998</v>
      </c>
      <c r="AM297" s="14">
        <v>0.38095240000000002</v>
      </c>
      <c r="AN297" s="14">
        <v>0.53846159999999998</v>
      </c>
    </row>
    <row r="298" spans="1:40" s="1" customFormat="1" ht="60">
      <c r="A298" s="9" t="s">
        <v>157</v>
      </c>
      <c r="D298" s="1" t="s">
        <v>865</v>
      </c>
      <c r="G298" s="1" t="s">
        <v>866</v>
      </c>
      <c r="H298" s="9" t="s">
        <v>867</v>
      </c>
      <c r="I298" s="14">
        <v>0.53333339999999996</v>
      </c>
      <c r="J298" s="14">
        <v>0.54545460000000001</v>
      </c>
      <c r="K298" s="14">
        <v>0.72222220000000004</v>
      </c>
      <c r="L298" s="14">
        <v>0.62962960000000001</v>
      </c>
      <c r="M298" s="14">
        <v>0.4166667</v>
      </c>
      <c r="N298" s="14">
        <v>0.55555560000000004</v>
      </c>
      <c r="O298" s="14">
        <v>0.50746270000000004</v>
      </c>
      <c r="P298" s="14">
        <v>0.75</v>
      </c>
      <c r="Q298" s="14">
        <v>0.5833334</v>
      </c>
      <c r="R298" s="14">
        <v>0.77777779999999996</v>
      </c>
      <c r="S298" s="14">
        <v>0.66666669999999995</v>
      </c>
      <c r="T298" s="14">
        <v>0.4736842</v>
      </c>
      <c r="U298" s="14">
        <v>0.5</v>
      </c>
      <c r="V298" s="14">
        <v>0.4583333</v>
      </c>
      <c r="W298" s="14">
        <v>0.5833334</v>
      </c>
      <c r="X298" s="14">
        <v>0.36111110000000002</v>
      </c>
      <c r="Y298" s="14">
        <v>0.6</v>
      </c>
      <c r="Z298" s="14">
        <v>0.66666669999999995</v>
      </c>
      <c r="AA298" s="14">
        <v>0.66666669999999995</v>
      </c>
      <c r="AB298" s="14">
        <v>0.53333339999999996</v>
      </c>
      <c r="AC298" s="14">
        <v>0.55555560000000004</v>
      </c>
      <c r="AD298" s="14">
        <v>0.54166669999999995</v>
      </c>
      <c r="AE298" s="14">
        <v>0.5</v>
      </c>
      <c r="AF298" s="14">
        <v>0.3846154</v>
      </c>
      <c r="AG298" s="14">
        <v>0.57142859999999995</v>
      </c>
      <c r="AH298" s="14">
        <v>0.41176469999999998</v>
      </c>
      <c r="AI298" s="14">
        <v>0.55555560000000004</v>
      </c>
      <c r="AJ298" s="14">
        <v>0.57575759999999998</v>
      </c>
      <c r="AK298" s="14">
        <v>0.5</v>
      </c>
      <c r="AL298" s="14">
        <v>0.57575759999999998</v>
      </c>
      <c r="AM298" s="14">
        <v>0.4166667</v>
      </c>
      <c r="AN298" s="14">
        <v>0.54166669999999995</v>
      </c>
    </row>
    <row r="299" spans="1:40" s="1" customFormat="1" ht="90">
      <c r="A299" s="1" t="s">
        <v>157</v>
      </c>
      <c r="E299" s="1" t="s">
        <v>868</v>
      </c>
      <c r="G299" s="1" t="s">
        <v>869</v>
      </c>
      <c r="H299" s="9" t="s">
        <v>2120</v>
      </c>
      <c r="I299" s="14">
        <v>0.5833334</v>
      </c>
      <c r="J299" s="14">
        <v>0.54166669999999995</v>
      </c>
      <c r="K299" s="14">
        <v>0.66666669999999995</v>
      </c>
      <c r="L299" s="14">
        <v>0.55555560000000004</v>
      </c>
      <c r="M299" s="14">
        <v>0.23809520000000001</v>
      </c>
      <c r="N299" s="14">
        <v>0.66666669999999995</v>
      </c>
      <c r="O299" s="14">
        <v>0.42666670000000001</v>
      </c>
      <c r="P299" s="14">
        <v>0.57142859999999995</v>
      </c>
      <c r="Q299" s="14">
        <v>0.59259260000000002</v>
      </c>
      <c r="R299" s="14">
        <v>0.53333339999999996</v>
      </c>
      <c r="S299" s="14">
        <v>0.3333333</v>
      </c>
      <c r="T299" s="14">
        <v>0.57407410000000003</v>
      </c>
      <c r="U299" s="14">
        <v>0.4166667</v>
      </c>
      <c r="V299" s="14">
        <v>0.3333333</v>
      </c>
      <c r="W299" s="14">
        <v>0.46296300000000001</v>
      </c>
      <c r="X299" s="14">
        <v>0.4583333</v>
      </c>
      <c r="Y299" s="14">
        <v>0.56410260000000001</v>
      </c>
      <c r="Z299" s="14">
        <v>0.61538459999999995</v>
      </c>
      <c r="AA299" s="14">
        <v>0.46666669999999999</v>
      </c>
      <c r="AB299" s="14">
        <v>0.4912281</v>
      </c>
      <c r="AC299" s="14">
        <v>0.5833334</v>
      </c>
      <c r="AD299" s="14">
        <v>0.5</v>
      </c>
      <c r="AE299" s="14">
        <v>0.51851849999999999</v>
      </c>
      <c r="AF299" s="14">
        <v>0.4</v>
      </c>
      <c r="AG299" s="14">
        <v>0.4583333</v>
      </c>
      <c r="AH299" s="14">
        <v>0.6</v>
      </c>
      <c r="AI299" s="14">
        <v>0.62962960000000001</v>
      </c>
      <c r="AJ299" s="14">
        <v>0.57575759999999998</v>
      </c>
      <c r="AK299" s="14">
        <v>0.40740739999999998</v>
      </c>
      <c r="AL299" s="14">
        <v>0.4385965</v>
      </c>
      <c r="AM299" s="14">
        <v>0.4</v>
      </c>
      <c r="AN299" s="14">
        <v>0.40740739999999998</v>
      </c>
    </row>
    <row r="300" spans="1:40" s="1" customFormat="1" ht="60">
      <c r="A300" s="1" t="s">
        <v>157</v>
      </c>
      <c r="C300" s="1" t="s">
        <v>870</v>
      </c>
      <c r="G300" s="1" t="s">
        <v>871</v>
      </c>
      <c r="H300" s="9" t="s">
        <v>872</v>
      </c>
      <c r="I300" s="14">
        <v>0.2916667</v>
      </c>
      <c r="J300" s="14">
        <v>0.27272730000000001</v>
      </c>
      <c r="K300" s="14">
        <v>0.5</v>
      </c>
      <c r="L300" s="14">
        <v>0.2083333</v>
      </c>
      <c r="M300" s="14">
        <v>0.2631579</v>
      </c>
      <c r="N300" s="14">
        <v>0.1666667</v>
      </c>
      <c r="O300" s="14">
        <v>0.30902780000000002</v>
      </c>
      <c r="P300" s="14">
        <v>0.23529410000000001</v>
      </c>
      <c r="Q300" s="14">
        <v>0.35897440000000003</v>
      </c>
      <c r="R300" s="14">
        <v>0.55555560000000004</v>
      </c>
      <c r="S300" s="14">
        <v>0.2266667</v>
      </c>
      <c r="T300" s="14">
        <v>0.3125</v>
      </c>
      <c r="U300" s="14">
        <v>0.28571429999999998</v>
      </c>
      <c r="V300" s="14">
        <v>0.47222219999999998</v>
      </c>
      <c r="W300" s="14">
        <v>0.27450980000000003</v>
      </c>
      <c r="X300" s="14">
        <v>0.37037039999999999</v>
      </c>
      <c r="Y300" s="14">
        <v>0.23809520000000001</v>
      </c>
      <c r="Z300" s="14">
        <v>0.44444440000000002</v>
      </c>
      <c r="AA300" s="14">
        <v>0.23333329999999999</v>
      </c>
      <c r="AB300" s="14">
        <v>0.47619050000000002</v>
      </c>
      <c r="AC300" s="14">
        <v>0.2342342</v>
      </c>
      <c r="AD300" s="14">
        <v>0.35294120000000001</v>
      </c>
      <c r="AE300" s="14">
        <v>0.3333333</v>
      </c>
      <c r="AF300" s="14">
        <v>0.3125</v>
      </c>
      <c r="AG300" s="14">
        <v>0.25</v>
      </c>
      <c r="AH300" s="14">
        <v>0.34848479999999998</v>
      </c>
      <c r="AI300" s="14">
        <v>0.31111109999999997</v>
      </c>
      <c r="AJ300" s="14">
        <v>0.4035088</v>
      </c>
      <c r="AK300" s="14">
        <v>0.45454549999999999</v>
      </c>
      <c r="AL300" s="14">
        <v>0.24444440000000001</v>
      </c>
      <c r="AM300" s="14">
        <v>0.26190479999999999</v>
      </c>
      <c r="AN300" s="14">
        <v>0.38888889999999998</v>
      </c>
    </row>
    <row r="301" spans="1:40" s="33" customFormat="1" ht="15.75">
      <c r="A301" s="37" t="s">
        <v>63</v>
      </c>
      <c r="B301" s="37"/>
      <c r="C301" s="37"/>
      <c r="D301" s="37"/>
      <c r="E301" s="37"/>
      <c r="F301" s="37"/>
      <c r="G301" s="37" t="s">
        <v>873</v>
      </c>
      <c r="H301" s="38"/>
      <c r="I301" s="39">
        <f>AVERAGE(I302:I305)</f>
        <v>0.55147950000000001</v>
      </c>
      <c r="J301" s="39">
        <f t="shared" ref="J301:AN301" si="56">AVERAGE(J302:J305)</f>
        <v>0.59241374999999996</v>
      </c>
      <c r="K301" s="39">
        <f t="shared" si="56"/>
        <v>0.64417992499999999</v>
      </c>
      <c r="L301" s="39">
        <f t="shared" si="56"/>
        <v>0.51736112499999998</v>
      </c>
      <c r="M301" s="39">
        <f t="shared" si="56"/>
        <v>0.39305555000000003</v>
      </c>
      <c r="N301" s="39">
        <f t="shared" si="56"/>
        <v>0.57103177500000002</v>
      </c>
      <c r="O301" s="39">
        <f t="shared" si="56"/>
        <v>0.53013507500000001</v>
      </c>
      <c r="P301" s="39">
        <f t="shared" si="56"/>
        <v>0.56162847500000002</v>
      </c>
      <c r="Q301" s="39">
        <f t="shared" si="56"/>
        <v>0.56324790000000002</v>
      </c>
      <c r="R301" s="39">
        <f t="shared" si="56"/>
        <v>0.74722222500000002</v>
      </c>
      <c r="S301" s="39">
        <f t="shared" si="56"/>
        <v>0.44045452499999999</v>
      </c>
      <c r="T301" s="39">
        <f t="shared" si="56"/>
        <v>0.52388524999999997</v>
      </c>
      <c r="U301" s="39">
        <f t="shared" si="56"/>
        <v>0.40277775000000005</v>
      </c>
      <c r="V301" s="39">
        <f t="shared" si="56"/>
        <v>0.49037697499999999</v>
      </c>
      <c r="W301" s="39">
        <f t="shared" si="56"/>
        <v>0.53188650000000004</v>
      </c>
      <c r="X301" s="39">
        <f t="shared" si="56"/>
        <v>0.48418207499999999</v>
      </c>
      <c r="Y301" s="39">
        <f t="shared" si="56"/>
        <v>0.51440105000000003</v>
      </c>
      <c r="Z301" s="39">
        <f t="shared" si="56"/>
        <v>0.61064814999999995</v>
      </c>
      <c r="AA301" s="39">
        <f t="shared" si="56"/>
        <v>0.57129629999999998</v>
      </c>
      <c r="AB301" s="39">
        <f t="shared" si="56"/>
        <v>0.59380345000000001</v>
      </c>
      <c r="AC301" s="39">
        <f t="shared" si="56"/>
        <v>0.51451777499999996</v>
      </c>
      <c r="AD301" s="39">
        <f t="shared" si="56"/>
        <v>0.57116012500000002</v>
      </c>
      <c r="AE301" s="39">
        <f t="shared" si="56"/>
        <v>0.543578275</v>
      </c>
      <c r="AF301" s="39">
        <f t="shared" si="56"/>
        <v>0.48549680000000006</v>
      </c>
      <c r="AG301" s="39">
        <f t="shared" si="56"/>
        <v>0.55730472499999995</v>
      </c>
      <c r="AH301" s="39">
        <f t="shared" si="56"/>
        <v>0.51943779999999995</v>
      </c>
      <c r="AI301" s="39">
        <f t="shared" si="56"/>
        <v>0.51423107499999998</v>
      </c>
      <c r="AJ301" s="39">
        <f t="shared" si="56"/>
        <v>0.49842409999999998</v>
      </c>
      <c r="AK301" s="39">
        <f t="shared" si="56"/>
        <v>0.43380232499999999</v>
      </c>
      <c r="AL301" s="39">
        <f t="shared" si="56"/>
        <v>0.48715107499999999</v>
      </c>
      <c r="AM301" s="39">
        <f t="shared" si="56"/>
        <v>0.42718254999999999</v>
      </c>
      <c r="AN301" s="39">
        <f t="shared" si="56"/>
        <v>0.53757125000000006</v>
      </c>
    </row>
    <row r="302" spans="1:40" s="1" customFormat="1" ht="60">
      <c r="A302" s="1" t="s">
        <v>157</v>
      </c>
      <c r="B302" s="1" t="s">
        <v>874</v>
      </c>
      <c r="G302" s="1" t="s">
        <v>875</v>
      </c>
      <c r="H302" s="9" t="s">
        <v>876</v>
      </c>
      <c r="I302" s="14">
        <v>0.60869569999999995</v>
      </c>
      <c r="J302" s="14">
        <v>0.65185190000000004</v>
      </c>
      <c r="K302" s="14">
        <v>0.76190480000000005</v>
      </c>
      <c r="L302" s="14">
        <v>0.625</v>
      </c>
      <c r="M302" s="14">
        <v>0.48888890000000002</v>
      </c>
      <c r="N302" s="14">
        <v>0.65079370000000003</v>
      </c>
      <c r="O302" s="14">
        <v>0.56102010000000002</v>
      </c>
      <c r="P302" s="14">
        <v>0.59420289999999998</v>
      </c>
      <c r="Q302" s="14">
        <v>0.55555560000000004</v>
      </c>
      <c r="R302" s="14">
        <v>0.93333330000000003</v>
      </c>
      <c r="S302" s="14">
        <v>0.43333329999999998</v>
      </c>
      <c r="T302" s="14">
        <v>0.51111110000000004</v>
      </c>
      <c r="U302" s="14">
        <v>0.3333333</v>
      </c>
      <c r="V302" s="14">
        <v>0.49206349999999999</v>
      </c>
      <c r="W302" s="14">
        <v>0.62542960000000003</v>
      </c>
      <c r="X302" s="14">
        <v>0.4583333</v>
      </c>
      <c r="Y302" s="14">
        <v>0.53086420000000001</v>
      </c>
      <c r="Z302" s="14">
        <v>0.47222219999999998</v>
      </c>
      <c r="AA302" s="14">
        <v>0.58518519999999996</v>
      </c>
      <c r="AB302" s="14">
        <v>0.57777780000000001</v>
      </c>
      <c r="AC302" s="14">
        <v>0.52380959999999999</v>
      </c>
      <c r="AD302" s="14">
        <v>0.54444440000000005</v>
      </c>
      <c r="AE302" s="14">
        <v>0.54838710000000002</v>
      </c>
      <c r="AF302" s="14">
        <v>0.55128200000000005</v>
      </c>
      <c r="AG302" s="14">
        <v>0.7192982</v>
      </c>
      <c r="AH302" s="14">
        <v>0.63265309999999997</v>
      </c>
      <c r="AI302" s="14">
        <v>0.52173910000000001</v>
      </c>
      <c r="AJ302" s="14">
        <v>0.53968260000000001</v>
      </c>
      <c r="AK302" s="14">
        <v>0.28571429999999998</v>
      </c>
      <c r="AL302" s="14">
        <v>0.44086019999999998</v>
      </c>
      <c r="AM302" s="14">
        <v>0.45238099999999998</v>
      </c>
      <c r="AN302" s="14">
        <v>0.64102570000000003</v>
      </c>
    </row>
    <row r="303" spans="1:40" s="1" customFormat="1" ht="60">
      <c r="A303" s="9" t="s">
        <v>157</v>
      </c>
      <c r="D303" s="1" t="s">
        <v>877</v>
      </c>
      <c r="G303" s="1" t="s">
        <v>878</v>
      </c>
      <c r="H303" s="9" t="s">
        <v>879</v>
      </c>
      <c r="I303" s="14">
        <v>0.5</v>
      </c>
      <c r="J303" s="14">
        <v>0.66666669999999995</v>
      </c>
      <c r="K303" s="14">
        <v>0.66666669999999995</v>
      </c>
      <c r="L303" s="14">
        <v>0.55555560000000004</v>
      </c>
      <c r="M303" s="14">
        <v>0.4166667</v>
      </c>
      <c r="N303" s="14">
        <v>0.55555560000000004</v>
      </c>
      <c r="O303" s="14">
        <v>0.53535350000000004</v>
      </c>
      <c r="P303" s="14">
        <v>0.7083334</v>
      </c>
      <c r="Q303" s="14">
        <v>0.46666669999999999</v>
      </c>
      <c r="R303" s="14">
        <v>0.94444439999999996</v>
      </c>
      <c r="S303" s="14">
        <v>0.3333333</v>
      </c>
      <c r="T303" s="14">
        <v>0.4385965</v>
      </c>
      <c r="U303" s="14">
        <v>0.5</v>
      </c>
      <c r="V303" s="14">
        <v>0.4583333</v>
      </c>
      <c r="W303" s="14">
        <v>0.5</v>
      </c>
      <c r="X303" s="14">
        <v>0.47222219999999998</v>
      </c>
      <c r="Y303" s="14">
        <v>0.6</v>
      </c>
      <c r="Z303" s="14">
        <v>0.6</v>
      </c>
      <c r="AA303" s="14">
        <v>0.66666669999999995</v>
      </c>
      <c r="AB303" s="14">
        <v>0.66666669999999995</v>
      </c>
      <c r="AC303" s="14">
        <v>0.55555560000000004</v>
      </c>
      <c r="AD303" s="14">
        <v>0.58333330000000005</v>
      </c>
      <c r="AE303" s="14">
        <v>0.53333339999999996</v>
      </c>
      <c r="AF303" s="14">
        <v>0.46153850000000002</v>
      </c>
      <c r="AG303" s="14">
        <v>0.52380959999999999</v>
      </c>
      <c r="AH303" s="14">
        <v>0.41176469999999998</v>
      </c>
      <c r="AI303" s="14">
        <v>0.52777779999999996</v>
      </c>
      <c r="AJ303" s="14">
        <v>0.44444440000000002</v>
      </c>
      <c r="AK303" s="14">
        <v>0.5</v>
      </c>
      <c r="AL303" s="14">
        <v>0.51515149999999998</v>
      </c>
      <c r="AM303" s="14">
        <v>0.25</v>
      </c>
      <c r="AN303" s="14">
        <v>0.5</v>
      </c>
    </row>
    <row r="304" spans="1:40" s="1" customFormat="1" ht="90">
      <c r="A304" s="1" t="s">
        <v>157</v>
      </c>
      <c r="E304" s="1" t="s">
        <v>880</v>
      </c>
      <c r="G304" s="1" t="s">
        <v>881</v>
      </c>
      <c r="H304" s="9" t="s">
        <v>2121</v>
      </c>
      <c r="I304" s="14">
        <v>0.5833334</v>
      </c>
      <c r="J304" s="14">
        <v>0.6875</v>
      </c>
      <c r="K304" s="14">
        <v>0.66666669999999995</v>
      </c>
      <c r="L304" s="14">
        <v>0.63888889999999998</v>
      </c>
      <c r="M304" s="14">
        <v>0.3333333</v>
      </c>
      <c r="N304" s="14">
        <v>0.7111111</v>
      </c>
      <c r="O304" s="14">
        <v>0.58666669999999999</v>
      </c>
      <c r="P304" s="14">
        <v>0.57142859999999995</v>
      </c>
      <c r="Q304" s="14">
        <v>0.66666669999999995</v>
      </c>
      <c r="R304" s="14">
        <v>0.55555560000000004</v>
      </c>
      <c r="S304" s="14">
        <v>0.51515149999999998</v>
      </c>
      <c r="T304" s="14">
        <v>0.66666669999999995</v>
      </c>
      <c r="U304" s="14">
        <v>0.44444440000000002</v>
      </c>
      <c r="V304" s="14">
        <v>0.4</v>
      </c>
      <c r="W304" s="14">
        <v>0.59259260000000002</v>
      </c>
      <c r="X304" s="14">
        <v>0.5</v>
      </c>
      <c r="Y304" s="14">
        <v>0.64102570000000003</v>
      </c>
      <c r="Z304" s="14">
        <v>0.66666669999999995</v>
      </c>
      <c r="AA304" s="14">
        <v>0.6</v>
      </c>
      <c r="AB304" s="14">
        <v>0.56666669999999997</v>
      </c>
      <c r="AC304" s="14">
        <v>0.63636360000000003</v>
      </c>
      <c r="AD304" s="14">
        <v>0.66666669999999995</v>
      </c>
      <c r="AE304" s="14">
        <v>0.59259260000000002</v>
      </c>
      <c r="AF304" s="14">
        <v>0.53333339999999996</v>
      </c>
      <c r="AG304" s="14">
        <v>0.54166669999999995</v>
      </c>
      <c r="AH304" s="14">
        <v>0.53333339999999996</v>
      </c>
      <c r="AI304" s="14">
        <v>0.62962960000000001</v>
      </c>
      <c r="AJ304" s="14">
        <v>0.60606059999999995</v>
      </c>
      <c r="AK304" s="14">
        <v>0.55555560000000004</v>
      </c>
      <c r="AL304" s="14">
        <v>0.59259260000000002</v>
      </c>
      <c r="AM304" s="14">
        <v>0.57777780000000001</v>
      </c>
      <c r="AN304" s="14">
        <v>0.48148150000000001</v>
      </c>
    </row>
    <row r="305" spans="1:40" s="1" customFormat="1" ht="60">
      <c r="A305" s="1" t="s">
        <v>157</v>
      </c>
      <c r="C305" s="1" t="s">
        <v>882</v>
      </c>
      <c r="G305" s="1" t="s">
        <v>883</v>
      </c>
      <c r="H305" s="9" t="s">
        <v>884</v>
      </c>
      <c r="I305" s="14">
        <v>0.51388889999999998</v>
      </c>
      <c r="J305" s="14">
        <v>0.36363640000000003</v>
      </c>
      <c r="K305" s="14">
        <v>0.48148150000000001</v>
      </c>
      <c r="L305" s="14">
        <v>0.25</v>
      </c>
      <c r="M305" s="14">
        <v>0.3333333</v>
      </c>
      <c r="N305" s="14">
        <v>0.36666670000000001</v>
      </c>
      <c r="O305" s="14">
        <v>0.4375</v>
      </c>
      <c r="P305" s="14">
        <v>0.37254900000000002</v>
      </c>
      <c r="Q305" s="14">
        <v>0.56410260000000001</v>
      </c>
      <c r="R305" s="14">
        <v>0.55555560000000004</v>
      </c>
      <c r="S305" s="14">
        <v>0.48</v>
      </c>
      <c r="T305" s="14">
        <v>0.4791667</v>
      </c>
      <c r="U305" s="14">
        <v>0.3333333</v>
      </c>
      <c r="V305" s="14">
        <v>0.61111110000000002</v>
      </c>
      <c r="W305" s="14">
        <v>0.40952379999999999</v>
      </c>
      <c r="X305" s="14">
        <v>0.50617279999999998</v>
      </c>
      <c r="Y305" s="14">
        <v>0.28571429999999998</v>
      </c>
      <c r="Z305" s="14">
        <v>0.70370370000000004</v>
      </c>
      <c r="AA305" s="14">
        <v>0.43333329999999998</v>
      </c>
      <c r="AB305" s="14">
        <v>0.56410260000000001</v>
      </c>
      <c r="AC305" s="14">
        <v>0.34234229999999999</v>
      </c>
      <c r="AD305" s="14">
        <v>0.49019610000000002</v>
      </c>
      <c r="AE305" s="14">
        <v>0.5</v>
      </c>
      <c r="AF305" s="14">
        <v>0.3958333</v>
      </c>
      <c r="AG305" s="14">
        <v>0.44444440000000002</v>
      </c>
      <c r="AH305" s="14">
        <v>0.5</v>
      </c>
      <c r="AI305" s="14">
        <v>0.3777778</v>
      </c>
      <c r="AJ305" s="14">
        <v>0.4035088</v>
      </c>
      <c r="AK305" s="14">
        <v>0.3939394</v>
      </c>
      <c r="AL305" s="14">
        <v>0.4</v>
      </c>
      <c r="AM305" s="14">
        <v>0.42857139999999999</v>
      </c>
      <c r="AN305" s="14">
        <v>0.52777779999999996</v>
      </c>
    </row>
    <row r="306" spans="1:40" s="33" customFormat="1" ht="15.75">
      <c r="A306" s="37" t="s">
        <v>64</v>
      </c>
      <c r="B306" s="37"/>
      <c r="C306" s="37"/>
      <c r="D306" s="37"/>
      <c r="E306" s="37"/>
      <c r="F306" s="37"/>
      <c r="G306" s="37" t="s">
        <v>885</v>
      </c>
      <c r="H306" s="38"/>
      <c r="I306" s="39">
        <f>AVERAGE(I307:I310)</f>
        <v>0.48083629999999999</v>
      </c>
      <c r="J306" s="39">
        <f t="shared" ref="J306:AN306" si="57">AVERAGE(J307:J310)</f>
        <v>0.51395429999999998</v>
      </c>
      <c r="K306" s="39">
        <f t="shared" si="57"/>
        <v>0.53703705000000002</v>
      </c>
      <c r="L306" s="39">
        <f t="shared" si="57"/>
        <v>0.47668655000000004</v>
      </c>
      <c r="M306" s="39">
        <f t="shared" si="57"/>
        <v>0.30237049999999999</v>
      </c>
      <c r="N306" s="39">
        <f t="shared" si="57"/>
        <v>0.48988097499999994</v>
      </c>
      <c r="O306" s="39">
        <f t="shared" si="57"/>
        <v>0.42419024999999999</v>
      </c>
      <c r="P306" s="39">
        <f t="shared" si="57"/>
        <v>0.47738932499999998</v>
      </c>
      <c r="Q306" s="39">
        <f t="shared" si="57"/>
        <v>0.48290597499999999</v>
      </c>
      <c r="R306" s="39">
        <f t="shared" si="57"/>
        <v>0.60277775</v>
      </c>
      <c r="S306" s="39">
        <f t="shared" si="57"/>
        <v>0.32791057499999998</v>
      </c>
      <c r="T306" s="39">
        <f t="shared" si="57"/>
        <v>0.44666787500000005</v>
      </c>
      <c r="U306" s="39">
        <f t="shared" si="57"/>
        <v>0.31299602500000001</v>
      </c>
      <c r="V306" s="39">
        <f t="shared" si="57"/>
        <v>0.45964912499999999</v>
      </c>
      <c r="W306" s="39">
        <f t="shared" si="57"/>
        <v>0.46049404999999999</v>
      </c>
      <c r="X306" s="39">
        <f t="shared" si="57"/>
        <v>0.40728037500000003</v>
      </c>
      <c r="Y306" s="39">
        <f t="shared" si="57"/>
        <v>0.42807965000000003</v>
      </c>
      <c r="Z306" s="39">
        <f t="shared" si="57"/>
        <v>0.51282052499999997</v>
      </c>
      <c r="AA306" s="39">
        <f t="shared" si="57"/>
        <v>0.45185187500000001</v>
      </c>
      <c r="AB306" s="39">
        <f t="shared" si="57"/>
        <v>0.52023809999999993</v>
      </c>
      <c r="AC306" s="39">
        <f t="shared" si="57"/>
        <v>0.40153522499999994</v>
      </c>
      <c r="AD306" s="39">
        <f t="shared" si="57"/>
        <v>0.477328425</v>
      </c>
      <c r="AE306" s="39">
        <f t="shared" si="57"/>
        <v>0.37579364999999998</v>
      </c>
      <c r="AF306" s="39">
        <f t="shared" si="57"/>
        <v>0.36323262499999998</v>
      </c>
      <c r="AG306" s="39">
        <f t="shared" si="57"/>
        <v>0.49748095000000003</v>
      </c>
      <c r="AH306" s="39">
        <f t="shared" si="57"/>
        <v>0.44460332499999999</v>
      </c>
      <c r="AI306" s="39">
        <f t="shared" si="57"/>
        <v>0.46155394999999999</v>
      </c>
      <c r="AJ306" s="39">
        <f t="shared" si="57"/>
        <v>0.38960092500000004</v>
      </c>
      <c r="AK306" s="39">
        <f t="shared" si="57"/>
        <v>0.39748675</v>
      </c>
      <c r="AL306" s="39">
        <f t="shared" si="57"/>
        <v>0.39743787500000005</v>
      </c>
      <c r="AM306" s="39">
        <f t="shared" si="57"/>
        <v>0.30119049999999997</v>
      </c>
      <c r="AN306" s="39">
        <f t="shared" si="57"/>
        <v>0.51611465000000001</v>
      </c>
    </row>
    <row r="307" spans="1:40" s="1" customFormat="1" ht="60">
      <c r="A307" s="1" t="s">
        <v>157</v>
      </c>
      <c r="B307" s="1" t="s">
        <v>886</v>
      </c>
      <c r="G307" s="1" t="s">
        <v>887</v>
      </c>
      <c r="H307" s="9" t="s">
        <v>888</v>
      </c>
      <c r="I307" s="14">
        <v>0.45390069999999999</v>
      </c>
      <c r="J307" s="14">
        <v>0.52592589999999995</v>
      </c>
      <c r="K307" s="14">
        <v>0.66666669999999995</v>
      </c>
      <c r="L307" s="14">
        <v>0.47619050000000002</v>
      </c>
      <c r="M307" s="14">
        <v>0.44444440000000002</v>
      </c>
      <c r="N307" s="14">
        <v>0.47619050000000002</v>
      </c>
      <c r="O307" s="14">
        <v>0.44080150000000001</v>
      </c>
      <c r="P307" s="14">
        <v>0.50724639999999999</v>
      </c>
      <c r="Q307" s="14">
        <v>0.44444440000000002</v>
      </c>
      <c r="R307" s="14">
        <v>0.8</v>
      </c>
      <c r="S307" s="14">
        <v>0.38709680000000002</v>
      </c>
      <c r="T307" s="14">
        <v>0.44444440000000002</v>
      </c>
      <c r="U307" s="14">
        <v>0.2916667</v>
      </c>
      <c r="V307" s="14">
        <v>0.4385965</v>
      </c>
      <c r="W307" s="14">
        <v>0.49484539999999999</v>
      </c>
      <c r="X307" s="14">
        <v>0.28000000000000003</v>
      </c>
      <c r="Y307" s="14">
        <v>0.43209880000000001</v>
      </c>
      <c r="Z307" s="14">
        <v>0.41025640000000002</v>
      </c>
      <c r="AA307" s="14">
        <v>0.4740741</v>
      </c>
      <c r="AB307" s="14">
        <v>0.46666669999999999</v>
      </c>
      <c r="AC307" s="14">
        <v>0.44217689999999998</v>
      </c>
      <c r="AD307" s="14">
        <v>0.5</v>
      </c>
      <c r="AE307" s="14">
        <v>0.41111110000000001</v>
      </c>
      <c r="AF307" s="14">
        <v>0.47435899999999998</v>
      </c>
      <c r="AG307" s="14">
        <v>0.56862749999999995</v>
      </c>
      <c r="AH307" s="14">
        <v>0.53741499999999998</v>
      </c>
      <c r="AI307" s="14">
        <v>0.42028989999999999</v>
      </c>
      <c r="AJ307" s="14">
        <v>0.34920639999999997</v>
      </c>
      <c r="AK307" s="14">
        <v>0.23809520000000001</v>
      </c>
      <c r="AL307" s="14">
        <v>0.30107529999999999</v>
      </c>
      <c r="AM307" s="14">
        <v>0.38095240000000002</v>
      </c>
      <c r="AN307" s="14">
        <v>0.61538459999999995</v>
      </c>
    </row>
    <row r="308" spans="1:40" s="1" customFormat="1" ht="60">
      <c r="A308" s="9" t="s">
        <v>157</v>
      </c>
      <c r="D308" s="1" t="s">
        <v>889</v>
      </c>
      <c r="G308" s="1" t="s">
        <v>890</v>
      </c>
      <c r="H308" s="9" t="s">
        <v>891</v>
      </c>
      <c r="I308" s="14">
        <v>0.4</v>
      </c>
      <c r="J308" s="14">
        <v>0.55072460000000001</v>
      </c>
      <c r="K308" s="14">
        <v>0.44444440000000002</v>
      </c>
      <c r="L308" s="14">
        <v>0.55555560000000004</v>
      </c>
      <c r="M308" s="14">
        <v>0.4166667</v>
      </c>
      <c r="N308" s="14">
        <v>0.4166667</v>
      </c>
      <c r="O308" s="14">
        <v>0.42929289999999998</v>
      </c>
      <c r="P308" s="14">
        <v>0.4583333</v>
      </c>
      <c r="Q308" s="14">
        <v>0.3333333</v>
      </c>
      <c r="R308" s="14">
        <v>0.83333330000000005</v>
      </c>
      <c r="S308" s="14">
        <v>8.3333299999999999E-2</v>
      </c>
      <c r="T308" s="14">
        <v>0.2982456</v>
      </c>
      <c r="U308" s="14">
        <v>0.3333333</v>
      </c>
      <c r="V308" s="14">
        <v>0.4166667</v>
      </c>
      <c r="W308" s="14">
        <v>0.44871800000000001</v>
      </c>
      <c r="X308" s="14">
        <v>0.3846154</v>
      </c>
      <c r="Y308" s="14">
        <v>0.5</v>
      </c>
      <c r="Z308" s="14">
        <v>0.3333333</v>
      </c>
      <c r="AA308" s="14">
        <v>0.46666669999999999</v>
      </c>
      <c r="AB308" s="14">
        <v>0.6</v>
      </c>
      <c r="AC308" s="14">
        <v>0.31111109999999997</v>
      </c>
      <c r="AD308" s="14">
        <v>0.4583333</v>
      </c>
      <c r="AE308" s="14">
        <v>0.26666669999999998</v>
      </c>
      <c r="AF308" s="14">
        <v>0.26190479999999999</v>
      </c>
      <c r="AG308" s="14">
        <v>0.55555560000000004</v>
      </c>
      <c r="AH308" s="14">
        <v>0.31372549999999999</v>
      </c>
      <c r="AI308" s="14">
        <v>0.5</v>
      </c>
      <c r="AJ308" s="14">
        <v>0.27777780000000002</v>
      </c>
      <c r="AK308" s="14">
        <v>0.5</v>
      </c>
      <c r="AL308" s="14">
        <v>0.3939394</v>
      </c>
      <c r="AM308" s="14">
        <v>0</v>
      </c>
      <c r="AN308" s="14">
        <v>0.4583333</v>
      </c>
    </row>
    <row r="309" spans="1:40" s="1" customFormat="1" ht="105">
      <c r="A309" s="1" t="s">
        <v>157</v>
      </c>
      <c r="E309" s="1" t="s">
        <v>892</v>
      </c>
      <c r="G309" s="1" t="s">
        <v>893</v>
      </c>
      <c r="H309" s="9" t="s">
        <v>2122</v>
      </c>
      <c r="I309" s="14">
        <v>0.5833334</v>
      </c>
      <c r="J309" s="14">
        <v>0.6458334</v>
      </c>
      <c r="K309" s="14">
        <v>0.66666669999999995</v>
      </c>
      <c r="L309" s="14">
        <v>0.5833334</v>
      </c>
      <c r="M309" s="14">
        <v>0.19047620000000001</v>
      </c>
      <c r="N309" s="14">
        <v>0.66666669999999995</v>
      </c>
      <c r="O309" s="14">
        <v>0.49333329999999997</v>
      </c>
      <c r="P309" s="14">
        <v>0.57142859999999995</v>
      </c>
      <c r="Q309" s="14">
        <v>0.66666669999999995</v>
      </c>
      <c r="R309" s="14">
        <v>0.44444440000000002</v>
      </c>
      <c r="S309" s="14">
        <v>0.45454549999999999</v>
      </c>
      <c r="T309" s="14">
        <v>0.64814819999999995</v>
      </c>
      <c r="U309" s="14">
        <v>0.38888889999999998</v>
      </c>
      <c r="V309" s="14">
        <v>0.4</v>
      </c>
      <c r="W309" s="14">
        <v>0.55555560000000004</v>
      </c>
      <c r="X309" s="14">
        <v>0.4583333</v>
      </c>
      <c r="Y309" s="14">
        <v>0.58974360000000003</v>
      </c>
      <c r="Z309" s="14">
        <v>0.64102570000000003</v>
      </c>
      <c r="AA309" s="14">
        <v>0.5</v>
      </c>
      <c r="AB309" s="14">
        <v>0.46666669999999999</v>
      </c>
      <c r="AC309" s="14">
        <v>0.55555560000000004</v>
      </c>
      <c r="AD309" s="14">
        <v>0.5</v>
      </c>
      <c r="AE309" s="14">
        <v>0.44444440000000002</v>
      </c>
      <c r="AF309" s="14">
        <v>0.46666669999999999</v>
      </c>
      <c r="AG309" s="14">
        <v>0.4583333</v>
      </c>
      <c r="AH309" s="14">
        <v>0.53333339999999996</v>
      </c>
      <c r="AI309" s="14">
        <v>0.59259260000000002</v>
      </c>
      <c r="AJ309" s="14">
        <v>0.54545460000000001</v>
      </c>
      <c r="AK309" s="14">
        <v>0.51851849999999999</v>
      </c>
      <c r="AL309" s="14">
        <v>0.56140350000000006</v>
      </c>
      <c r="AM309" s="14">
        <v>0.46666669999999999</v>
      </c>
      <c r="AN309" s="14">
        <v>0.40740739999999998</v>
      </c>
    </row>
    <row r="310" spans="1:40" s="1" customFormat="1" ht="60">
      <c r="A310" s="1" t="s">
        <v>157</v>
      </c>
      <c r="C310" s="1" t="s">
        <v>894</v>
      </c>
      <c r="G310" s="1" t="s">
        <v>895</v>
      </c>
      <c r="H310" s="9" t="s">
        <v>896</v>
      </c>
      <c r="I310" s="14">
        <v>0.48611110000000002</v>
      </c>
      <c r="J310" s="14">
        <v>0.3333333</v>
      </c>
      <c r="K310" s="14">
        <v>0.37037039999999999</v>
      </c>
      <c r="L310" s="14">
        <v>0.2916667</v>
      </c>
      <c r="M310" s="14">
        <v>0.1578947</v>
      </c>
      <c r="N310" s="14">
        <v>0.4</v>
      </c>
      <c r="O310" s="14">
        <v>0.3333333</v>
      </c>
      <c r="P310" s="14">
        <v>0.37254900000000002</v>
      </c>
      <c r="Q310" s="14">
        <v>0.48717949999999999</v>
      </c>
      <c r="R310" s="14">
        <v>0.3333333</v>
      </c>
      <c r="S310" s="14">
        <v>0.38666669999999997</v>
      </c>
      <c r="T310" s="14">
        <v>0.3958333</v>
      </c>
      <c r="U310" s="14">
        <v>0.23809520000000001</v>
      </c>
      <c r="V310" s="14">
        <v>0.58333330000000005</v>
      </c>
      <c r="W310" s="14">
        <v>0.34285719999999997</v>
      </c>
      <c r="X310" s="14">
        <v>0.50617279999999998</v>
      </c>
      <c r="Y310" s="14">
        <v>0.19047620000000001</v>
      </c>
      <c r="Z310" s="14">
        <v>0.66666669999999995</v>
      </c>
      <c r="AA310" s="14">
        <v>0.36666670000000001</v>
      </c>
      <c r="AB310" s="14">
        <v>0.54761899999999997</v>
      </c>
      <c r="AC310" s="14">
        <v>0.29729729999999999</v>
      </c>
      <c r="AD310" s="14">
        <v>0.4509804</v>
      </c>
      <c r="AE310" s="14">
        <v>0.38095240000000002</v>
      </c>
      <c r="AF310" s="14">
        <v>0.25</v>
      </c>
      <c r="AG310" s="14">
        <v>0.40740739999999998</v>
      </c>
      <c r="AH310" s="14">
        <v>0.3939394</v>
      </c>
      <c r="AI310" s="14">
        <v>0.3333333</v>
      </c>
      <c r="AJ310" s="14">
        <v>0.3859649</v>
      </c>
      <c r="AK310" s="14">
        <v>0.3333333</v>
      </c>
      <c r="AL310" s="14">
        <v>0.3333333</v>
      </c>
      <c r="AM310" s="14">
        <v>0.35714289999999999</v>
      </c>
      <c r="AN310" s="14">
        <v>0.58333330000000005</v>
      </c>
    </row>
    <row r="311" spans="1:40" s="33" customFormat="1" ht="15.75">
      <c r="A311" s="37" t="s">
        <v>65</v>
      </c>
      <c r="B311" s="37"/>
      <c r="C311" s="37"/>
      <c r="D311" s="37"/>
      <c r="E311" s="37"/>
      <c r="F311" s="37"/>
      <c r="G311" s="37" t="s">
        <v>897</v>
      </c>
      <c r="H311" s="38"/>
      <c r="I311" s="39">
        <f>AVERAGE(I312:I316)</f>
        <v>0.38908917651824948</v>
      </c>
      <c r="J311" s="39">
        <f>AVERAGE(J312:J316)</f>
        <v>0.51258350188537594</v>
      </c>
      <c r="K311" s="39">
        <f t="shared" ref="K311:AN311" si="58">AVERAGE(K312:K316)</f>
        <v>0.43436883151428224</v>
      </c>
      <c r="L311" s="39">
        <f t="shared" si="58"/>
        <v>0.44592981831237799</v>
      </c>
      <c r="M311" s="39">
        <f t="shared" si="58"/>
        <v>0.3471261493572998</v>
      </c>
      <c r="N311" s="39">
        <f t="shared" si="58"/>
        <v>0.43759653993148806</v>
      </c>
      <c r="O311" s="39">
        <f t="shared" si="58"/>
        <v>0.39952566467300415</v>
      </c>
      <c r="P311" s="39">
        <f t="shared" si="58"/>
        <v>0.43005596241119387</v>
      </c>
      <c r="Q311" s="39">
        <f t="shared" si="58"/>
        <v>0.40704420834556582</v>
      </c>
      <c r="R311" s="39">
        <f t="shared" si="58"/>
        <v>0.49703107028839116</v>
      </c>
      <c r="S311" s="39">
        <f t="shared" si="58"/>
        <v>0.47844518246383672</v>
      </c>
      <c r="T311" s="39">
        <f t="shared" si="58"/>
        <v>0.37634589571655275</v>
      </c>
      <c r="U311" s="39">
        <f t="shared" si="58"/>
        <v>0.36262332796020508</v>
      </c>
      <c r="V311" s="39">
        <f t="shared" si="58"/>
        <v>0.44533877700515745</v>
      </c>
      <c r="W311" s="39">
        <f t="shared" si="58"/>
        <v>0.38917861345260618</v>
      </c>
      <c r="X311" s="39">
        <f t="shared" si="58"/>
        <v>0.37687999437728881</v>
      </c>
      <c r="Y311" s="39">
        <f t="shared" si="58"/>
        <v>0.48287727115020757</v>
      </c>
      <c r="Z311" s="39">
        <f t="shared" si="58"/>
        <v>0.45981406459182744</v>
      </c>
      <c r="AA311" s="39">
        <f t="shared" si="58"/>
        <v>0.3492251042579651</v>
      </c>
      <c r="AB311" s="39">
        <f t="shared" si="58"/>
        <v>0.47185399886856078</v>
      </c>
      <c r="AC311" s="39">
        <f t="shared" si="58"/>
        <v>0.39570124212951663</v>
      </c>
      <c r="AD311" s="39">
        <f t="shared" si="58"/>
        <v>0.41722836375122069</v>
      </c>
      <c r="AE311" s="39">
        <f t="shared" si="58"/>
        <v>0.44533898564575197</v>
      </c>
      <c r="AF311" s="39">
        <f t="shared" si="58"/>
        <v>0.40433831603561404</v>
      </c>
      <c r="AG311" s="39">
        <f t="shared" si="58"/>
        <v>0.43632064727920533</v>
      </c>
      <c r="AH311" s="39">
        <f t="shared" si="58"/>
        <v>0.38761185204879761</v>
      </c>
      <c r="AI311" s="39">
        <f t="shared" si="58"/>
        <v>0.41259965423919676</v>
      </c>
      <c r="AJ311" s="39">
        <f t="shared" si="58"/>
        <v>0.35326422816253661</v>
      </c>
      <c r="AK311" s="39">
        <f t="shared" si="58"/>
        <v>0.3788560776576233</v>
      </c>
      <c r="AL311" s="39">
        <f t="shared" si="58"/>
        <v>0.32972473475913999</v>
      </c>
      <c r="AM311" s="39">
        <f t="shared" si="58"/>
        <v>0.31765982476333621</v>
      </c>
      <c r="AN311" s="39">
        <f t="shared" si="58"/>
        <v>0.46724325373916625</v>
      </c>
    </row>
    <row r="312" spans="1:40" s="1" customFormat="1" ht="45">
      <c r="A312" s="1" t="s">
        <v>157</v>
      </c>
      <c r="B312" s="1" t="s">
        <v>898</v>
      </c>
      <c r="G312" s="1" t="s">
        <v>899</v>
      </c>
      <c r="H312" s="9" t="s">
        <v>900</v>
      </c>
      <c r="I312" s="14">
        <v>0.36170210000000003</v>
      </c>
      <c r="J312" s="14">
        <v>0.48936170000000001</v>
      </c>
      <c r="K312" s="14">
        <v>0.38095240000000002</v>
      </c>
      <c r="L312" s="14">
        <v>0.3333333</v>
      </c>
      <c r="M312" s="14">
        <v>0.2888889</v>
      </c>
      <c r="N312" s="14">
        <v>0.4</v>
      </c>
      <c r="O312" s="14">
        <v>0.33868090000000001</v>
      </c>
      <c r="P312" s="14">
        <v>0.28985509999999998</v>
      </c>
      <c r="Q312" s="14">
        <v>0.3333333</v>
      </c>
      <c r="R312" s="14">
        <v>0.4</v>
      </c>
      <c r="S312" s="14">
        <v>0.3333333</v>
      </c>
      <c r="T312" s="14">
        <v>0.27777780000000002</v>
      </c>
      <c r="U312" s="14">
        <v>0.2916667</v>
      </c>
      <c r="V312" s="14">
        <v>0.41269840000000002</v>
      </c>
      <c r="W312" s="14">
        <v>0.34020620000000001</v>
      </c>
      <c r="X312" s="14">
        <v>0.32</v>
      </c>
      <c r="Y312" s="14">
        <v>0.27160499999999999</v>
      </c>
      <c r="Z312" s="14">
        <v>0.3333333</v>
      </c>
      <c r="AA312" s="14">
        <v>0.32608700000000002</v>
      </c>
      <c r="AB312" s="14">
        <v>0.3333333</v>
      </c>
      <c r="AC312" s="14">
        <v>0.31292520000000001</v>
      </c>
      <c r="AD312" s="14">
        <v>0.29032259999999999</v>
      </c>
      <c r="AE312" s="14">
        <v>0.38709680000000002</v>
      </c>
      <c r="AF312" s="14">
        <v>0.35897440000000003</v>
      </c>
      <c r="AG312" s="14">
        <v>0.4166667</v>
      </c>
      <c r="AH312" s="14">
        <v>0.3333333</v>
      </c>
      <c r="AI312" s="14">
        <v>0.2083333</v>
      </c>
      <c r="AJ312" s="14">
        <v>0.25757580000000002</v>
      </c>
      <c r="AK312" s="14">
        <v>0.23809520000000001</v>
      </c>
      <c r="AL312" s="14">
        <v>0.21505379999999999</v>
      </c>
      <c r="AM312" s="14">
        <v>0.30952380000000002</v>
      </c>
      <c r="AN312" s="14">
        <v>0.58974360000000003</v>
      </c>
    </row>
    <row r="313" spans="1:40" s="1" customFormat="1" ht="60">
      <c r="A313" s="9" t="s">
        <v>157</v>
      </c>
      <c r="D313" s="1" t="s">
        <v>901</v>
      </c>
      <c r="G313" s="1" t="s">
        <v>902</v>
      </c>
      <c r="H313" s="9" t="s">
        <v>903</v>
      </c>
      <c r="I313" s="14">
        <v>0.36666670000000001</v>
      </c>
      <c r="J313" s="14">
        <v>0.50724639999999999</v>
      </c>
      <c r="K313" s="14">
        <v>0.3333333</v>
      </c>
      <c r="L313" s="14">
        <v>0.44444440000000002</v>
      </c>
      <c r="M313" s="14">
        <v>0.3333333</v>
      </c>
      <c r="N313" s="14">
        <v>0.3333333</v>
      </c>
      <c r="O313" s="14">
        <v>0.29850749999999998</v>
      </c>
      <c r="P313" s="14">
        <v>0.4583333</v>
      </c>
      <c r="Q313" s="14">
        <v>0.25</v>
      </c>
      <c r="R313" s="14">
        <v>0.5</v>
      </c>
      <c r="S313" s="14">
        <v>0.66666669999999995</v>
      </c>
      <c r="T313" s="14">
        <v>0.1754386</v>
      </c>
      <c r="U313" s="14">
        <v>0.3333333</v>
      </c>
      <c r="V313" s="14">
        <v>0.375</v>
      </c>
      <c r="W313" s="14">
        <v>0.34615390000000001</v>
      </c>
      <c r="X313" s="14">
        <v>0.25641029999999998</v>
      </c>
      <c r="Y313" s="14">
        <v>0.55555560000000004</v>
      </c>
      <c r="Z313" s="14">
        <v>0.38888889999999998</v>
      </c>
      <c r="AA313" s="14">
        <v>0.4</v>
      </c>
      <c r="AB313" s="14">
        <v>0.3333333</v>
      </c>
      <c r="AC313" s="14">
        <v>0.2</v>
      </c>
      <c r="AD313" s="14">
        <v>0.2916667</v>
      </c>
      <c r="AE313" s="14">
        <v>0.26666669999999998</v>
      </c>
      <c r="AF313" s="14">
        <v>0.26190479999999999</v>
      </c>
      <c r="AG313" s="14">
        <v>0.42857139999999999</v>
      </c>
      <c r="AH313" s="14">
        <v>0.27450980000000003</v>
      </c>
      <c r="AI313" s="14">
        <v>0.48717949999999999</v>
      </c>
      <c r="AJ313" s="14">
        <v>0.19444439999999999</v>
      </c>
      <c r="AK313" s="14">
        <v>0.3333333</v>
      </c>
      <c r="AL313" s="14">
        <v>0.36363640000000003</v>
      </c>
      <c r="AM313" s="14">
        <v>8.3333299999999999E-2</v>
      </c>
      <c r="AN313" s="14">
        <v>0.3333333</v>
      </c>
    </row>
    <row r="314" spans="1:40" s="1" customFormat="1" ht="90">
      <c r="A314" s="1" t="s">
        <v>157</v>
      </c>
      <c r="E314" s="1" t="s">
        <v>904</v>
      </c>
      <c r="G314" s="1" t="s">
        <v>905</v>
      </c>
      <c r="H314" s="9" t="s">
        <v>2123</v>
      </c>
      <c r="I314" s="14">
        <v>0.52380959999999999</v>
      </c>
      <c r="J314" s="14">
        <v>0.6458334</v>
      </c>
      <c r="K314" s="14">
        <v>0.66666669999999995</v>
      </c>
      <c r="L314" s="14">
        <v>0.56410260000000001</v>
      </c>
      <c r="M314" s="14">
        <v>0.23809520000000001</v>
      </c>
      <c r="N314" s="14">
        <v>0.62745099999999998</v>
      </c>
      <c r="O314" s="14">
        <v>0.48</v>
      </c>
      <c r="P314" s="14">
        <v>0.52380959999999999</v>
      </c>
      <c r="Q314" s="14">
        <v>0.59259260000000002</v>
      </c>
      <c r="R314" s="14">
        <v>0.57777780000000001</v>
      </c>
      <c r="S314" s="14">
        <v>0.48484850000000002</v>
      </c>
      <c r="T314" s="14">
        <v>0.64705880000000005</v>
      </c>
      <c r="U314" s="14">
        <v>0.38888889999999998</v>
      </c>
      <c r="V314" s="14">
        <v>0.5</v>
      </c>
      <c r="W314" s="14">
        <v>0.48148150000000001</v>
      </c>
      <c r="X314" s="14">
        <v>0.4166667</v>
      </c>
      <c r="Y314" s="14">
        <v>0.53846159999999998</v>
      </c>
      <c r="Z314" s="14">
        <v>0.61538459999999995</v>
      </c>
      <c r="AA314" s="14">
        <v>0.36666670000000001</v>
      </c>
      <c r="AB314" s="14">
        <v>0.55000000000000004</v>
      </c>
      <c r="AC314" s="14">
        <v>0.61111110000000002</v>
      </c>
      <c r="AD314" s="14">
        <v>0.54166669999999995</v>
      </c>
      <c r="AE314" s="14">
        <v>0.62962960000000001</v>
      </c>
      <c r="AF314" s="14">
        <v>0.53333339999999996</v>
      </c>
      <c r="AG314" s="14">
        <v>0.4583333</v>
      </c>
      <c r="AH314" s="14">
        <v>0.46666669999999999</v>
      </c>
      <c r="AI314" s="14">
        <v>0.55555560000000004</v>
      </c>
      <c r="AJ314" s="14">
        <v>0.54545460000000001</v>
      </c>
      <c r="AK314" s="14">
        <v>0.44444440000000002</v>
      </c>
      <c r="AL314" s="14">
        <v>0.4035088</v>
      </c>
      <c r="AM314" s="14">
        <v>0.44444440000000002</v>
      </c>
      <c r="AN314" s="14">
        <v>0.37037039999999999</v>
      </c>
    </row>
    <row r="315" spans="1:40" s="1" customFormat="1" ht="60">
      <c r="A315" s="1" t="s">
        <v>157</v>
      </c>
      <c r="C315" s="1" t="s">
        <v>906</v>
      </c>
      <c r="G315" s="1" t="s">
        <v>907</v>
      </c>
      <c r="H315" s="9" t="s">
        <v>908</v>
      </c>
      <c r="I315" s="14">
        <v>0.18055560000000001</v>
      </c>
      <c r="J315" s="14">
        <v>0.25757580000000002</v>
      </c>
      <c r="K315" s="14">
        <v>0.22222220000000001</v>
      </c>
      <c r="L315" s="14">
        <v>0.2083333</v>
      </c>
      <c r="M315" s="14">
        <v>0.1929825</v>
      </c>
      <c r="N315" s="14">
        <v>0.1666667</v>
      </c>
      <c r="O315" s="14">
        <v>0.1924399</v>
      </c>
      <c r="P315" s="14">
        <v>0.19607840000000001</v>
      </c>
      <c r="Q315" s="14">
        <v>0.38095240000000002</v>
      </c>
      <c r="R315" s="14">
        <v>0.3333333</v>
      </c>
      <c r="S315" s="14">
        <v>0.24</v>
      </c>
      <c r="T315" s="14">
        <v>0.2291667</v>
      </c>
      <c r="U315" s="14">
        <v>0.14285709999999999</v>
      </c>
      <c r="V315" s="14">
        <v>0.38888889999999998</v>
      </c>
      <c r="W315" s="14">
        <v>0.28571429999999998</v>
      </c>
      <c r="X315" s="14">
        <v>0.29629630000000001</v>
      </c>
      <c r="Y315" s="14">
        <v>0.3333333</v>
      </c>
      <c r="Z315" s="14">
        <v>0.37037039999999999</v>
      </c>
      <c r="AA315" s="14">
        <v>0.23333329999999999</v>
      </c>
      <c r="AB315" s="14">
        <v>0.42857139999999999</v>
      </c>
      <c r="AC315" s="14">
        <v>0.16216220000000001</v>
      </c>
      <c r="AD315" s="14">
        <v>0.31372549999999999</v>
      </c>
      <c r="AE315" s="14">
        <v>0.28571429999999998</v>
      </c>
      <c r="AF315" s="14">
        <v>0.2916667</v>
      </c>
      <c r="AG315" s="14">
        <v>0.3333333</v>
      </c>
      <c r="AH315" s="14">
        <v>0.27272730000000001</v>
      </c>
      <c r="AI315" s="14">
        <v>0.26666669999999998</v>
      </c>
      <c r="AJ315" s="14">
        <v>0.245614</v>
      </c>
      <c r="AK315" s="14">
        <v>0.24242420000000001</v>
      </c>
      <c r="AL315" s="14">
        <v>0.2</v>
      </c>
      <c r="AM315" s="14">
        <v>0.19047620000000001</v>
      </c>
      <c r="AN315" s="14">
        <v>0.4166667</v>
      </c>
    </row>
    <row r="316" spans="1:40" s="1" customFormat="1" ht="120">
      <c r="A316" s="1" t="s">
        <v>243</v>
      </c>
      <c r="F316" s="1" t="s">
        <v>909</v>
      </c>
      <c r="G316" s="1" t="s">
        <v>909</v>
      </c>
      <c r="H316" s="9" t="s">
        <v>910</v>
      </c>
      <c r="I316" s="14">
        <v>0.51271188259124756</v>
      </c>
      <c r="J316" s="14">
        <v>0.66290020942687988</v>
      </c>
      <c r="K316" s="14">
        <v>0.56866955757141113</v>
      </c>
      <c r="L316" s="14">
        <v>0.67943549156188965</v>
      </c>
      <c r="M316" s="14">
        <v>0.68233084678649902</v>
      </c>
      <c r="N316" s="14">
        <v>0.66053169965744019</v>
      </c>
      <c r="O316" s="14">
        <v>0.68800002336502075</v>
      </c>
      <c r="P316" s="14">
        <v>0.68220341205596924</v>
      </c>
      <c r="Q316" s="14">
        <v>0.47834274172782898</v>
      </c>
      <c r="R316" s="14">
        <v>0.67404425144195557</v>
      </c>
      <c r="S316" s="14">
        <v>0.66737741231918335</v>
      </c>
      <c r="T316" s="14">
        <v>0.55228757858276367</v>
      </c>
      <c r="U316" s="14">
        <v>0.65637063980102539</v>
      </c>
      <c r="V316" s="14">
        <v>0.55010658502578735</v>
      </c>
      <c r="W316" s="14">
        <v>0.49233716726303101</v>
      </c>
      <c r="X316" s="14">
        <v>0.59502667188644409</v>
      </c>
      <c r="Y316" s="14">
        <v>0.7154308557510376</v>
      </c>
      <c r="Z316" s="14">
        <v>0.59109312295913696</v>
      </c>
      <c r="AA316" s="14">
        <v>0.42003852128982544</v>
      </c>
      <c r="AB316" s="14">
        <v>0.71403199434280396</v>
      </c>
      <c r="AC316" s="14">
        <v>0.69230771064758301</v>
      </c>
      <c r="AD316" s="14">
        <v>0.64876031875610352</v>
      </c>
      <c r="AE316" s="14">
        <v>0.65758752822875977</v>
      </c>
      <c r="AF316" s="14">
        <v>0.57581228017807007</v>
      </c>
      <c r="AG316" s="14">
        <v>0.54469853639602661</v>
      </c>
      <c r="AH316" s="14">
        <v>0.59082216024398804</v>
      </c>
      <c r="AI316" s="14">
        <v>0.54526317119598389</v>
      </c>
      <c r="AJ316" s="14">
        <v>0.52323234081268311</v>
      </c>
      <c r="AK316" s="14">
        <v>0.63598328828811646</v>
      </c>
      <c r="AL316" s="14">
        <v>0.46642467379570007</v>
      </c>
      <c r="AM316" s="14">
        <v>0.56052142381668091</v>
      </c>
      <c r="AN316" s="14">
        <v>0.6261022686958313</v>
      </c>
    </row>
    <row r="317" spans="1:40" s="33" customFormat="1" ht="15.75">
      <c r="A317" s="37" t="s">
        <v>66</v>
      </c>
      <c r="B317" s="37"/>
      <c r="C317" s="37"/>
      <c r="D317" s="37"/>
      <c r="E317" s="37"/>
      <c r="F317" s="37"/>
      <c r="G317" s="37" t="s">
        <v>911</v>
      </c>
      <c r="H317" s="38"/>
      <c r="I317" s="39">
        <f>AVERAGE(I318,I319,I320,AVERAGE(I321:I322))</f>
        <v>0.51876510932674402</v>
      </c>
      <c r="J317" s="39">
        <f t="shared" ref="J317:AN317" si="59">AVERAGE(J318,J319,J320,AVERAGE(J321:J322))</f>
        <v>0.53081621317386629</v>
      </c>
      <c r="K317" s="39">
        <f t="shared" si="59"/>
        <v>0.63033068104848866</v>
      </c>
      <c r="L317" s="39">
        <f t="shared" si="59"/>
        <v>0.4447448301955223</v>
      </c>
      <c r="M317" s="39">
        <f t="shared" si="59"/>
        <v>0.45421330856399539</v>
      </c>
      <c r="N317" s="39">
        <f t="shared" si="59"/>
        <v>0.47094390058078767</v>
      </c>
      <c r="O317" s="39">
        <f t="shared" si="59"/>
        <v>0.49314152803058625</v>
      </c>
      <c r="P317" s="39">
        <f t="shared" si="59"/>
        <v>0.46728704889917372</v>
      </c>
      <c r="Q317" s="39">
        <f t="shared" si="59"/>
        <v>0.4629767098086357</v>
      </c>
      <c r="R317" s="39">
        <f t="shared" si="59"/>
        <v>0.58328373021926883</v>
      </c>
      <c r="S317" s="39">
        <f t="shared" si="59"/>
        <v>0.44545423308067322</v>
      </c>
      <c r="T317" s="39">
        <f t="shared" si="59"/>
        <v>0.43260482203769685</v>
      </c>
      <c r="U317" s="39">
        <f t="shared" si="59"/>
        <v>0.39418692289237978</v>
      </c>
      <c r="V317" s="39">
        <f t="shared" si="59"/>
        <v>0.54697422537832252</v>
      </c>
      <c r="W317" s="39">
        <f t="shared" si="59"/>
        <v>0.53872409290456769</v>
      </c>
      <c r="X317" s="39">
        <f t="shared" si="59"/>
        <v>0.47676901631059648</v>
      </c>
      <c r="Y317" s="39">
        <f t="shared" si="59"/>
        <v>0.46626454676799772</v>
      </c>
      <c r="Z317" s="39">
        <f t="shared" si="59"/>
        <v>0.62893021509037017</v>
      </c>
      <c r="AA317" s="39">
        <f t="shared" si="59"/>
        <v>0.48918850955448151</v>
      </c>
      <c r="AB317" s="39">
        <f t="shared" si="59"/>
        <v>0.45533020272722247</v>
      </c>
      <c r="AC317" s="39">
        <f t="shared" si="59"/>
        <v>0.42313415202379223</v>
      </c>
      <c r="AD317" s="39">
        <f t="shared" si="59"/>
        <v>0.46612624786214829</v>
      </c>
      <c r="AE317" s="39">
        <f t="shared" si="59"/>
        <v>0.47686439827985766</v>
      </c>
      <c r="AF317" s="39">
        <f t="shared" si="59"/>
        <v>0.49230770298023219</v>
      </c>
      <c r="AG317" s="39">
        <f t="shared" si="59"/>
        <v>0.61129814625577927</v>
      </c>
      <c r="AH317" s="39">
        <f t="shared" si="59"/>
        <v>0.50562580089406972</v>
      </c>
      <c r="AI317" s="39">
        <f t="shared" si="59"/>
        <v>0.48740032169752118</v>
      </c>
      <c r="AJ317" s="39">
        <f t="shared" si="59"/>
        <v>0.53820558693895337</v>
      </c>
      <c r="AK317" s="39">
        <f t="shared" si="59"/>
        <v>0.42338116579208374</v>
      </c>
      <c r="AL317" s="39">
        <f t="shared" si="59"/>
        <v>0.35121450662674902</v>
      </c>
      <c r="AM317" s="39">
        <f t="shared" si="59"/>
        <v>0.43314204046678545</v>
      </c>
      <c r="AN317" s="39">
        <f t="shared" si="59"/>
        <v>0.55044261679277418</v>
      </c>
    </row>
    <row r="318" spans="1:40" s="1" customFormat="1" ht="60">
      <c r="A318" s="1" t="s">
        <v>157</v>
      </c>
      <c r="B318" s="1" t="s">
        <v>912</v>
      </c>
      <c r="G318" s="1" t="s">
        <v>913</v>
      </c>
      <c r="H318" s="9" t="s">
        <v>914</v>
      </c>
      <c r="I318" s="14">
        <v>0.60144929999999996</v>
      </c>
      <c r="J318" s="14">
        <v>0.66666669999999995</v>
      </c>
      <c r="K318" s="14">
        <v>0.71428570000000002</v>
      </c>
      <c r="L318" s="14">
        <v>0.3333333</v>
      </c>
      <c r="M318" s="14">
        <v>0.46666669999999999</v>
      </c>
      <c r="N318" s="14">
        <v>0.5833334</v>
      </c>
      <c r="O318" s="14">
        <v>0.5083799</v>
      </c>
      <c r="P318" s="14">
        <v>0.45454549999999999</v>
      </c>
      <c r="Q318" s="14">
        <v>0.27777780000000002</v>
      </c>
      <c r="R318" s="14">
        <v>0.66666669999999995</v>
      </c>
      <c r="S318" s="14">
        <v>0.51724139999999996</v>
      </c>
      <c r="T318" s="14">
        <v>0.52873559999999997</v>
      </c>
      <c r="U318" s="14">
        <v>0.3333333</v>
      </c>
      <c r="V318" s="14">
        <v>0.46666669999999999</v>
      </c>
      <c r="W318" s="14">
        <v>0.57608689999999996</v>
      </c>
      <c r="X318" s="14">
        <v>0.45333329999999999</v>
      </c>
      <c r="Y318" s="14">
        <v>0.46153850000000002</v>
      </c>
      <c r="Z318" s="14">
        <v>0.56410260000000001</v>
      </c>
      <c r="AA318" s="14">
        <v>0.49612400000000001</v>
      </c>
      <c r="AB318" s="14">
        <v>0.42222219999999999</v>
      </c>
      <c r="AC318" s="14">
        <v>0.48484850000000002</v>
      </c>
      <c r="AD318" s="14">
        <v>0.46428570000000002</v>
      </c>
      <c r="AE318" s="14">
        <v>0.58888890000000005</v>
      </c>
      <c r="AF318" s="14">
        <v>0.5833334</v>
      </c>
      <c r="AG318" s="14">
        <v>0.60784320000000003</v>
      </c>
      <c r="AH318" s="14">
        <v>0.51773049999999998</v>
      </c>
      <c r="AI318" s="14">
        <v>0.5606061</v>
      </c>
      <c r="AJ318" s="14">
        <v>0.48333330000000002</v>
      </c>
      <c r="AK318" s="14">
        <v>0.38888889999999998</v>
      </c>
      <c r="AL318" s="14">
        <v>0.43010749999999998</v>
      </c>
      <c r="AM318" s="14">
        <v>0.41025640000000002</v>
      </c>
      <c r="AN318" s="14">
        <v>0.76923079999999999</v>
      </c>
    </row>
    <row r="319" spans="1:40" s="1" customFormat="1" ht="60">
      <c r="A319" s="9" t="s">
        <v>157</v>
      </c>
      <c r="D319" s="1" t="s">
        <v>915</v>
      </c>
      <c r="G319" s="1" t="s">
        <v>916</v>
      </c>
      <c r="H319" s="9" t="s">
        <v>917</v>
      </c>
      <c r="I319" s="14">
        <v>0.53333339999999996</v>
      </c>
      <c r="J319" s="14">
        <v>0.53030310000000003</v>
      </c>
      <c r="K319" s="14">
        <v>0.72222220000000004</v>
      </c>
      <c r="L319" s="14">
        <v>0.59259260000000002</v>
      </c>
      <c r="M319" s="14">
        <v>0.5833334</v>
      </c>
      <c r="N319" s="14">
        <v>0.44444440000000002</v>
      </c>
      <c r="O319" s="14">
        <v>0.53846159999999998</v>
      </c>
      <c r="P319" s="14">
        <v>0.5</v>
      </c>
      <c r="Q319" s="14">
        <v>0.53333339999999996</v>
      </c>
      <c r="R319" s="14">
        <v>0.6</v>
      </c>
      <c r="S319" s="14">
        <v>0.5</v>
      </c>
      <c r="T319" s="14">
        <v>0.3508772</v>
      </c>
      <c r="U319" s="14">
        <v>0.4166667</v>
      </c>
      <c r="V319" s="14">
        <v>0.54166669999999995</v>
      </c>
      <c r="W319" s="14">
        <v>0.61333329999999997</v>
      </c>
      <c r="X319" s="14">
        <v>0.35897440000000003</v>
      </c>
      <c r="Y319" s="14">
        <v>0.6</v>
      </c>
      <c r="Z319" s="14">
        <v>0.53333339999999996</v>
      </c>
      <c r="AA319" s="14">
        <v>0.69230769999999997</v>
      </c>
      <c r="AB319" s="14">
        <v>0.4</v>
      </c>
      <c r="AC319" s="14">
        <v>0.47619050000000002</v>
      </c>
      <c r="AD319" s="14">
        <v>0.4583333</v>
      </c>
      <c r="AE319" s="14">
        <v>0.4166667</v>
      </c>
      <c r="AF319" s="14">
        <v>0.43589739999999999</v>
      </c>
      <c r="AG319" s="14">
        <v>0.66666669999999995</v>
      </c>
      <c r="AH319" s="14">
        <v>0.3958333</v>
      </c>
      <c r="AI319" s="14">
        <v>0.63636360000000003</v>
      </c>
      <c r="AJ319" s="14">
        <v>0.48484850000000002</v>
      </c>
      <c r="AK319" s="14">
        <v>0.4166667</v>
      </c>
      <c r="AL319" s="14">
        <v>0.3939394</v>
      </c>
      <c r="AM319" s="14">
        <v>0.3333333</v>
      </c>
      <c r="AN319" s="14">
        <v>0.375</v>
      </c>
    </row>
    <row r="320" spans="1:40" s="1" customFormat="1" ht="60">
      <c r="A320" s="1" t="s">
        <v>157</v>
      </c>
      <c r="C320" s="1" t="s">
        <v>918</v>
      </c>
      <c r="G320" s="1" t="s">
        <v>919</v>
      </c>
      <c r="H320" s="9" t="s">
        <v>920</v>
      </c>
      <c r="I320" s="14">
        <v>0.31944440000000002</v>
      </c>
      <c r="J320" s="14">
        <v>0.22727269999999999</v>
      </c>
      <c r="K320" s="14">
        <v>0.48148150000000001</v>
      </c>
      <c r="L320" s="14">
        <v>0.25</v>
      </c>
      <c r="M320" s="14">
        <v>0.1481481</v>
      </c>
      <c r="N320" s="14">
        <v>0.29629630000000001</v>
      </c>
      <c r="O320" s="14">
        <v>0.3333333</v>
      </c>
      <c r="P320" s="14">
        <v>0.31372549999999999</v>
      </c>
      <c r="Q320" s="14">
        <v>0.45238099999999998</v>
      </c>
      <c r="R320" s="14">
        <v>0.44444440000000002</v>
      </c>
      <c r="S320" s="14">
        <v>0.2133333</v>
      </c>
      <c r="T320" s="14">
        <v>0.2916667</v>
      </c>
      <c r="U320" s="14">
        <v>0.23809520000000001</v>
      </c>
      <c r="V320" s="14">
        <v>0.52777779999999996</v>
      </c>
      <c r="W320" s="14">
        <v>0.3333333</v>
      </c>
      <c r="X320" s="14">
        <v>0.43589739999999999</v>
      </c>
      <c r="Y320" s="14">
        <v>0.19047620000000001</v>
      </c>
      <c r="Z320" s="14">
        <v>0.5833334</v>
      </c>
      <c r="AA320" s="14">
        <v>0.26666669999999998</v>
      </c>
      <c r="AB320" s="14">
        <v>0.38095240000000002</v>
      </c>
      <c r="AC320" s="14">
        <v>0.26851849999999999</v>
      </c>
      <c r="AD320" s="14">
        <v>0.3541667</v>
      </c>
      <c r="AE320" s="14">
        <v>0.42222219999999999</v>
      </c>
      <c r="AF320" s="14">
        <v>0.4</v>
      </c>
      <c r="AG320" s="14">
        <v>0.3333333</v>
      </c>
      <c r="AH320" s="14">
        <v>0.3939394</v>
      </c>
      <c r="AI320" s="14">
        <v>0.2</v>
      </c>
      <c r="AJ320" s="14">
        <v>0.49019610000000002</v>
      </c>
      <c r="AK320" s="14">
        <v>0.3333333</v>
      </c>
      <c r="AL320" s="14">
        <v>0.2142857</v>
      </c>
      <c r="AM320" s="14">
        <v>0.3333333</v>
      </c>
      <c r="AN320" s="14">
        <v>0.36111110000000002</v>
      </c>
    </row>
    <row r="321" spans="1:40" s="1" customFormat="1" ht="120">
      <c r="A321" s="1" t="s">
        <v>243</v>
      </c>
      <c r="F321" s="1" t="s">
        <v>921</v>
      </c>
      <c r="G321" s="1" t="s">
        <v>921</v>
      </c>
      <c r="H321" s="9" t="s">
        <v>922</v>
      </c>
      <c r="I321" s="14">
        <v>0.49166667461395264</v>
      </c>
      <c r="J321" s="14">
        <v>0.64804470539093018</v>
      </c>
      <c r="K321" s="14">
        <v>0.70666664838790894</v>
      </c>
      <c r="L321" s="14">
        <v>0.70610684156417847</v>
      </c>
      <c r="M321" s="14">
        <v>0.73741006851196289</v>
      </c>
      <c r="N321" s="14">
        <v>0.61940300464630127</v>
      </c>
      <c r="O321" s="14">
        <v>0.68478262424468994</v>
      </c>
      <c r="P321" s="14">
        <v>0.70175439119338989</v>
      </c>
      <c r="Q321" s="14">
        <v>0.42682927846908569</v>
      </c>
      <c r="R321" s="14">
        <v>0.74404764175415039</v>
      </c>
      <c r="S321" s="14">
        <v>0.60248446464538574</v>
      </c>
      <c r="T321" s="14">
        <v>0.61827957630157471</v>
      </c>
      <c r="U321" s="14">
        <v>0.67730498313903809</v>
      </c>
      <c r="V321" s="14">
        <v>0.55357140302658081</v>
      </c>
      <c r="W321" s="14">
        <v>0.51428574323654175</v>
      </c>
      <c r="X321" s="14">
        <v>0.56774193048477173</v>
      </c>
      <c r="Y321" s="14">
        <v>0.72608697414398193</v>
      </c>
      <c r="Z321" s="14">
        <v>0.66990292072296143</v>
      </c>
      <c r="AA321" s="14">
        <v>0.50331127643585205</v>
      </c>
      <c r="AB321" s="14">
        <v>0.73629242181777954</v>
      </c>
      <c r="AC321" s="14">
        <v>0.67595821619033813</v>
      </c>
      <c r="AD321" s="14">
        <v>0.67543858289718628</v>
      </c>
      <c r="AE321" s="14">
        <v>0.70935958623886108</v>
      </c>
      <c r="AF321" s="14">
        <v>0.60000002384185791</v>
      </c>
      <c r="AG321" s="14">
        <v>0.67469877004623413</v>
      </c>
      <c r="AH321" s="14">
        <v>0.68000000715255737</v>
      </c>
      <c r="AI321" s="14">
        <v>0.60526317358016968</v>
      </c>
      <c r="AJ321" s="14">
        <v>0.6388888955116272</v>
      </c>
      <c r="AK321" s="14">
        <v>0.60927152633666992</v>
      </c>
      <c r="AL321" s="14">
        <v>0.48305085301399231</v>
      </c>
      <c r="AM321" s="14">
        <v>0.56129032373428345</v>
      </c>
      <c r="AN321" s="14">
        <v>0.6428571343421936</v>
      </c>
    </row>
    <row r="322" spans="1:40" s="1" customFormat="1" ht="60">
      <c r="A322" s="21" t="s">
        <v>342</v>
      </c>
      <c r="B322" s="22"/>
      <c r="C322" s="22"/>
      <c r="D322" s="22"/>
      <c r="E322" s="22"/>
      <c r="F322" s="22"/>
      <c r="G322" s="1" t="s">
        <v>923</v>
      </c>
      <c r="H322" s="9" t="s">
        <v>924</v>
      </c>
      <c r="I322" s="14">
        <v>0.75</v>
      </c>
      <c r="J322" s="14">
        <v>0.75</v>
      </c>
      <c r="K322" s="14">
        <v>0.5</v>
      </c>
      <c r="L322" s="14">
        <v>0.5</v>
      </c>
      <c r="M322" s="14">
        <v>0.5</v>
      </c>
      <c r="N322" s="14">
        <v>0.5</v>
      </c>
      <c r="O322" s="14">
        <v>0.5</v>
      </c>
      <c r="P322" s="14">
        <v>0.5</v>
      </c>
      <c r="Q322" s="14">
        <v>0.75</v>
      </c>
      <c r="R322" s="14">
        <v>0.5</v>
      </c>
      <c r="S322" s="14">
        <v>0.5</v>
      </c>
      <c r="T322" s="14">
        <v>0.5</v>
      </c>
      <c r="U322" s="14">
        <v>0.5</v>
      </c>
      <c r="V322" s="14">
        <v>0.75</v>
      </c>
      <c r="W322" s="14">
        <v>0.75</v>
      </c>
      <c r="X322" s="14">
        <v>0.75</v>
      </c>
      <c r="Y322" s="14">
        <v>0.5</v>
      </c>
      <c r="Z322" s="14">
        <v>1</v>
      </c>
      <c r="AA322" s="14">
        <v>0.5</v>
      </c>
      <c r="AB322" s="14">
        <v>0.5</v>
      </c>
      <c r="AC322" s="14">
        <v>0.25</v>
      </c>
      <c r="AD322" s="14">
        <v>0.5</v>
      </c>
      <c r="AE322" s="14">
        <v>0.25</v>
      </c>
      <c r="AF322" s="14">
        <v>0.5</v>
      </c>
      <c r="AG322" s="14">
        <v>1</v>
      </c>
      <c r="AH322" s="14">
        <v>0.75</v>
      </c>
      <c r="AI322" s="14">
        <v>0.5</v>
      </c>
      <c r="AJ322" s="14">
        <v>0.75</v>
      </c>
      <c r="AK322" s="14">
        <v>0.5</v>
      </c>
      <c r="AL322" s="14">
        <v>0.25</v>
      </c>
      <c r="AM322" s="14">
        <v>0.75</v>
      </c>
      <c r="AN322" s="14">
        <v>0.75</v>
      </c>
    </row>
    <row r="323" spans="1:40" s="33" customFormat="1" ht="15.75">
      <c r="A323" s="37" t="s">
        <v>67</v>
      </c>
      <c r="B323" s="37"/>
      <c r="C323" s="37"/>
      <c r="D323" s="37"/>
      <c r="E323" s="37"/>
      <c r="F323" s="37"/>
      <c r="G323" s="37" t="s">
        <v>925</v>
      </c>
      <c r="H323" s="38"/>
      <c r="I323" s="39">
        <f t="shared" ref="I323:AN323" si="60">AVERAGE(I324,I328)</f>
        <v>0.38966048420607247</v>
      </c>
      <c r="J323" s="39">
        <f t="shared" si="60"/>
        <v>0.37792310893033343</v>
      </c>
      <c r="K323" s="39">
        <f t="shared" si="60"/>
        <v>0.27892240277010605</v>
      </c>
      <c r="L323" s="39">
        <f t="shared" si="60"/>
        <v>0.37294842336769107</v>
      </c>
      <c r="M323" s="39">
        <f t="shared" si="60"/>
        <v>0.29210369889030458</v>
      </c>
      <c r="N323" s="39">
        <f t="shared" si="60"/>
        <v>0.30572349096107482</v>
      </c>
      <c r="O323" s="39">
        <f t="shared" si="60"/>
        <v>0.25998296134624482</v>
      </c>
      <c r="P323" s="39">
        <f t="shared" si="60"/>
        <v>0.27430980567868551</v>
      </c>
      <c r="Q323" s="39">
        <f t="shared" si="60"/>
        <v>0.37066339848022462</v>
      </c>
      <c r="R323" s="39">
        <f t="shared" si="60"/>
        <v>0.30041570785611471</v>
      </c>
      <c r="S323" s="39">
        <f t="shared" si="60"/>
        <v>0.26541384972794846</v>
      </c>
      <c r="T323" s="39">
        <f t="shared" si="60"/>
        <v>0.45161329567362463</v>
      </c>
      <c r="U323" s="39">
        <f t="shared" si="60"/>
        <v>0.2629518201054255</v>
      </c>
      <c r="V323" s="39">
        <f t="shared" si="60"/>
        <v>0.30366261056874594</v>
      </c>
      <c r="W323" s="39">
        <f t="shared" si="60"/>
        <v>0.3049119520162582</v>
      </c>
      <c r="X323" s="39">
        <f t="shared" si="60"/>
        <v>0.34354404994907384</v>
      </c>
      <c r="Y323" s="39">
        <f t="shared" si="60"/>
        <v>0.26719576468327838</v>
      </c>
      <c r="Z323" s="39">
        <f t="shared" si="60"/>
        <v>0.37595798618863424</v>
      </c>
      <c r="AA323" s="39">
        <f t="shared" si="60"/>
        <v>0.38399336196492517</v>
      </c>
      <c r="AB323" s="39">
        <f t="shared" si="60"/>
        <v>0.35305415500526427</v>
      </c>
      <c r="AC323" s="39">
        <f t="shared" si="60"/>
        <v>0.2793690095673243</v>
      </c>
      <c r="AD323" s="39">
        <f t="shared" si="60"/>
        <v>0.40005718154519398</v>
      </c>
      <c r="AE323" s="39">
        <f t="shared" si="60"/>
        <v>0.29232613369522098</v>
      </c>
      <c r="AF323" s="39">
        <f t="shared" si="60"/>
        <v>0.24395043362503049</v>
      </c>
      <c r="AG323" s="39">
        <f t="shared" si="60"/>
        <v>0.39352410262730919</v>
      </c>
      <c r="AH323" s="39">
        <f t="shared" si="60"/>
        <v>0.33608320183639528</v>
      </c>
      <c r="AI323" s="39">
        <f t="shared" si="60"/>
        <v>0.40798130301678975</v>
      </c>
      <c r="AJ323" s="39">
        <f t="shared" si="60"/>
        <v>0.29424027968470257</v>
      </c>
      <c r="AK323" s="39">
        <f t="shared" si="60"/>
        <v>0.29264870112978619</v>
      </c>
      <c r="AL323" s="39">
        <f t="shared" si="60"/>
        <v>0.26624225276336666</v>
      </c>
      <c r="AM323" s="39">
        <f t="shared" si="60"/>
        <v>0.34581527706871035</v>
      </c>
      <c r="AN323" s="39">
        <f t="shared" si="60"/>
        <v>0.37682379435106916</v>
      </c>
    </row>
    <row r="324" spans="1:40" s="33" customFormat="1" ht="15.75">
      <c r="A324" s="40" t="s">
        <v>926</v>
      </c>
      <c r="B324" s="40"/>
      <c r="C324" s="40"/>
      <c r="D324" s="40"/>
      <c r="E324" s="40"/>
      <c r="F324" s="40"/>
      <c r="G324" s="40" t="s">
        <v>927</v>
      </c>
      <c r="H324" s="41"/>
      <c r="I324" s="42">
        <f>AVERAGE(I325:I327)</f>
        <v>0.36265431841214496</v>
      </c>
      <c r="J324" s="42">
        <f t="shared" ref="J324:AN324" si="61">AVERAGE(J325:J327)</f>
        <v>0.28709621786066691</v>
      </c>
      <c r="K324" s="42">
        <f t="shared" si="61"/>
        <v>0.34951145554021207</v>
      </c>
      <c r="L324" s="42">
        <f t="shared" si="61"/>
        <v>0.30542069673538208</v>
      </c>
      <c r="M324" s="42">
        <f t="shared" si="61"/>
        <v>0.32230264778060913</v>
      </c>
      <c r="N324" s="42">
        <f t="shared" si="61"/>
        <v>0.27811363192214966</v>
      </c>
      <c r="O324" s="42">
        <f t="shared" si="61"/>
        <v>0.22802147269248962</v>
      </c>
      <c r="P324" s="42">
        <f t="shared" si="61"/>
        <v>0.28671486135737101</v>
      </c>
      <c r="Q324" s="42">
        <f t="shared" si="61"/>
        <v>0.33391939696044926</v>
      </c>
      <c r="R324" s="42">
        <f t="shared" si="61"/>
        <v>0.23337111571222943</v>
      </c>
      <c r="S324" s="42">
        <f t="shared" si="61"/>
        <v>0.28840344945589697</v>
      </c>
      <c r="T324" s="42">
        <f t="shared" si="61"/>
        <v>0.39396734134724937</v>
      </c>
      <c r="U324" s="42">
        <f t="shared" si="61"/>
        <v>0.24385234021085103</v>
      </c>
      <c r="V324" s="42">
        <f t="shared" si="61"/>
        <v>0.3406585211374919</v>
      </c>
      <c r="W324" s="42">
        <f t="shared" si="61"/>
        <v>0.28574985403251646</v>
      </c>
      <c r="X324" s="42">
        <f t="shared" si="61"/>
        <v>0.35375474989814765</v>
      </c>
      <c r="Y324" s="42">
        <f t="shared" si="61"/>
        <v>0.24867722936655681</v>
      </c>
      <c r="Z324" s="42">
        <f t="shared" si="61"/>
        <v>0.35448007237726847</v>
      </c>
      <c r="AA324" s="42">
        <f t="shared" si="61"/>
        <v>0.3679867739298503</v>
      </c>
      <c r="AB324" s="42">
        <f t="shared" si="61"/>
        <v>0.3894416600105286</v>
      </c>
      <c r="AC324" s="42">
        <f t="shared" si="61"/>
        <v>0.23929361913464864</v>
      </c>
      <c r="AD324" s="42">
        <f t="shared" si="61"/>
        <v>0.36261436309038797</v>
      </c>
      <c r="AE324" s="42">
        <f t="shared" si="61"/>
        <v>0.28835596739044189</v>
      </c>
      <c r="AF324" s="42">
        <f t="shared" si="61"/>
        <v>0.32123421725006102</v>
      </c>
      <c r="AG324" s="42">
        <f t="shared" si="61"/>
        <v>0.41204820525461833</v>
      </c>
      <c r="AH324" s="42">
        <f t="shared" si="61"/>
        <v>0.33883305367279054</v>
      </c>
      <c r="AI324" s="42">
        <f t="shared" si="61"/>
        <v>0.34929600603357952</v>
      </c>
      <c r="AJ324" s="42">
        <f t="shared" si="61"/>
        <v>0.27029875936940512</v>
      </c>
      <c r="AK324" s="42">
        <f t="shared" si="61"/>
        <v>0.28900110225957237</v>
      </c>
      <c r="AL324" s="42">
        <f t="shared" si="61"/>
        <v>0.26055470552673338</v>
      </c>
      <c r="AM324" s="42">
        <f t="shared" si="61"/>
        <v>0.36940835413742068</v>
      </c>
      <c r="AN324" s="42">
        <f t="shared" si="61"/>
        <v>0.36475868870213829</v>
      </c>
    </row>
    <row r="325" spans="1:40" s="1" customFormat="1" ht="30">
      <c r="A325" s="1" t="s">
        <v>157</v>
      </c>
      <c r="C325" s="1" t="s">
        <v>928</v>
      </c>
      <c r="G325" s="1" t="s">
        <v>929</v>
      </c>
      <c r="H325" s="9" t="s">
        <v>930</v>
      </c>
      <c r="I325" s="14">
        <v>0.375</v>
      </c>
      <c r="J325" s="14">
        <v>0.22727269999999999</v>
      </c>
      <c r="K325" s="14">
        <v>0.25925930000000003</v>
      </c>
      <c r="L325" s="14">
        <v>0.25</v>
      </c>
      <c r="M325" s="14">
        <v>0.2631579</v>
      </c>
      <c r="N325" s="14">
        <v>0.1666667</v>
      </c>
      <c r="O325" s="14">
        <v>0.14236109999999999</v>
      </c>
      <c r="P325" s="14">
        <v>0.19607840000000001</v>
      </c>
      <c r="Q325" s="14">
        <v>0.2708333</v>
      </c>
      <c r="R325" s="14">
        <v>0.22222220000000001</v>
      </c>
      <c r="S325" s="14">
        <v>0.26666669999999998</v>
      </c>
      <c r="T325" s="14">
        <v>0.35555550000000002</v>
      </c>
      <c r="U325" s="14">
        <v>5.5555599999999997E-2</v>
      </c>
      <c r="V325" s="14">
        <v>0.36111110000000002</v>
      </c>
      <c r="W325" s="14">
        <v>0.19607840000000001</v>
      </c>
      <c r="X325" s="14">
        <v>0.3333333</v>
      </c>
      <c r="Y325" s="14">
        <v>0.28571429999999998</v>
      </c>
      <c r="Z325" s="14">
        <v>0.25</v>
      </c>
      <c r="AA325" s="14">
        <v>0.35</v>
      </c>
      <c r="AB325" s="14">
        <v>0.41025640000000002</v>
      </c>
      <c r="AC325" s="14">
        <v>0.1171171</v>
      </c>
      <c r="AD325" s="14">
        <v>0.3333333</v>
      </c>
      <c r="AE325" s="14">
        <v>0.26666669999999998</v>
      </c>
      <c r="AF325" s="14">
        <v>0.2708333</v>
      </c>
      <c r="AG325" s="14">
        <v>0.37037039999999999</v>
      </c>
      <c r="AH325" s="14">
        <v>0.30303029999999997</v>
      </c>
      <c r="AI325" s="14">
        <v>0.24444440000000001</v>
      </c>
      <c r="AJ325" s="14">
        <v>0.1929825</v>
      </c>
      <c r="AK325" s="14">
        <v>0.24242420000000001</v>
      </c>
      <c r="AL325" s="14">
        <v>0.1190476</v>
      </c>
      <c r="AM325" s="14">
        <v>0.28571429999999998</v>
      </c>
      <c r="AN325" s="14">
        <v>0.3333333</v>
      </c>
    </row>
    <row r="326" spans="1:40" s="1" customFormat="1" ht="30">
      <c r="A326" s="1" t="s">
        <v>157</v>
      </c>
      <c r="C326" s="1" t="s">
        <v>931</v>
      </c>
      <c r="G326" s="1" t="s">
        <v>932</v>
      </c>
      <c r="H326" s="9" t="s">
        <v>933</v>
      </c>
      <c r="I326" s="14">
        <v>0.25</v>
      </c>
      <c r="J326" s="14">
        <v>0.17460319999999999</v>
      </c>
      <c r="K326" s="14">
        <v>0.25925930000000003</v>
      </c>
      <c r="L326" s="14">
        <v>0.125</v>
      </c>
      <c r="M326" s="14">
        <v>0.1578947</v>
      </c>
      <c r="N326" s="14">
        <v>0.2</v>
      </c>
      <c r="O326" s="14">
        <v>0.13888890000000001</v>
      </c>
      <c r="P326" s="14">
        <v>0.1176471</v>
      </c>
      <c r="Q326" s="14">
        <v>0.2083333</v>
      </c>
      <c r="R326" s="14">
        <v>0</v>
      </c>
      <c r="S326" s="14">
        <v>0.13333329999999999</v>
      </c>
      <c r="T326" s="14">
        <v>0.31111109999999997</v>
      </c>
      <c r="U326" s="14">
        <v>0.19047620000000001</v>
      </c>
      <c r="V326" s="14">
        <v>0.22222220000000001</v>
      </c>
      <c r="W326" s="14">
        <v>0.21904760000000001</v>
      </c>
      <c r="X326" s="14">
        <v>0.25925930000000003</v>
      </c>
      <c r="Y326" s="14">
        <v>4.7619000000000002E-2</v>
      </c>
      <c r="Z326" s="14">
        <v>0.2916667</v>
      </c>
      <c r="AA326" s="14">
        <v>0.23333329999999999</v>
      </c>
      <c r="AB326" s="14">
        <v>0.25641019999999998</v>
      </c>
      <c r="AC326" s="14">
        <v>0.12612609999999999</v>
      </c>
      <c r="AD326" s="14">
        <v>0.27450980000000003</v>
      </c>
      <c r="AE326" s="14">
        <v>0.15555550000000001</v>
      </c>
      <c r="AF326" s="14">
        <v>0.2083333</v>
      </c>
      <c r="AG326" s="14">
        <v>0.29629630000000001</v>
      </c>
      <c r="AH326" s="14">
        <v>0.21212120000000001</v>
      </c>
      <c r="AI326" s="14">
        <v>0.31111109999999997</v>
      </c>
      <c r="AJ326" s="14">
        <v>0.1111111</v>
      </c>
      <c r="AK326" s="14">
        <v>0.1212121</v>
      </c>
      <c r="AL326" s="14">
        <v>0.14285709999999999</v>
      </c>
      <c r="AM326" s="14">
        <v>0.26190469999999999</v>
      </c>
      <c r="AN326" s="14">
        <v>0.27777780000000002</v>
      </c>
    </row>
    <row r="327" spans="1:40" s="1" customFormat="1" ht="45">
      <c r="A327" s="1" t="s">
        <v>243</v>
      </c>
      <c r="F327" s="1" t="s">
        <v>934</v>
      </c>
      <c r="G327" s="1" t="s">
        <v>935</v>
      </c>
      <c r="H327" s="9" t="s">
        <v>936</v>
      </c>
      <c r="I327" s="14">
        <v>0.46296295523643494</v>
      </c>
      <c r="J327" s="14">
        <v>0.45941275358200073</v>
      </c>
      <c r="K327" s="14">
        <v>0.53001576662063599</v>
      </c>
      <c r="L327" s="14">
        <v>0.54126209020614624</v>
      </c>
      <c r="M327" s="14">
        <v>0.54585534334182739</v>
      </c>
      <c r="N327" s="14">
        <v>0.46767419576644897</v>
      </c>
      <c r="O327" s="14">
        <v>0.40281441807746887</v>
      </c>
      <c r="P327" s="14">
        <v>0.54641908407211304</v>
      </c>
      <c r="Q327" s="14">
        <v>0.52259159088134766</v>
      </c>
      <c r="R327" s="14">
        <v>0.47789114713668823</v>
      </c>
      <c r="S327" s="14">
        <v>0.46521034836769104</v>
      </c>
      <c r="T327" s="14">
        <v>0.51523542404174805</v>
      </c>
      <c r="U327" s="14">
        <v>0.4855252206325531</v>
      </c>
      <c r="V327" s="14">
        <v>0.43864226341247559</v>
      </c>
      <c r="W327" s="14">
        <v>0.44212356209754944</v>
      </c>
      <c r="X327" s="14">
        <v>0.46867164969444275</v>
      </c>
      <c r="Y327" s="14">
        <v>0.41269838809967041</v>
      </c>
      <c r="Z327" s="14">
        <v>0.52177351713180542</v>
      </c>
      <c r="AA327" s="14">
        <v>0.52062702178955078</v>
      </c>
      <c r="AB327" s="14">
        <v>0.50165838003158569</v>
      </c>
      <c r="AC327" s="14">
        <v>0.47463765740394592</v>
      </c>
      <c r="AD327" s="14">
        <v>0.47999998927116394</v>
      </c>
      <c r="AE327" s="14">
        <v>0.44284570217132568</v>
      </c>
      <c r="AF327" s="14">
        <v>0.48453605175018311</v>
      </c>
      <c r="AG327" s="14">
        <v>0.56947791576385498</v>
      </c>
      <c r="AH327" s="14">
        <v>0.50134766101837158</v>
      </c>
      <c r="AI327" s="14">
        <v>0.49233251810073853</v>
      </c>
      <c r="AJ327" s="14">
        <v>0.50680267810821533</v>
      </c>
      <c r="AK327" s="14">
        <v>0.50336700677871704</v>
      </c>
      <c r="AL327" s="14">
        <v>0.5197594165802002</v>
      </c>
      <c r="AM327" s="14">
        <v>0.56060606241226196</v>
      </c>
      <c r="AN327" s="14">
        <v>0.48316496610641479</v>
      </c>
    </row>
    <row r="328" spans="1:40" s="33" customFormat="1" ht="15.75">
      <c r="A328" s="40" t="s">
        <v>937</v>
      </c>
      <c r="B328" s="40"/>
      <c r="C328" s="40"/>
      <c r="D328" s="40"/>
      <c r="E328" s="40"/>
      <c r="F328" s="40"/>
      <c r="G328" s="40" t="s">
        <v>938</v>
      </c>
      <c r="H328" s="41"/>
      <c r="I328" s="42">
        <f>AVERAGE(I329:I330)</f>
        <v>0.41666665000000003</v>
      </c>
      <c r="J328" s="42">
        <f t="shared" ref="J328:AN328" si="62">AVERAGE(J329:J330)</f>
        <v>0.46875</v>
      </c>
      <c r="K328" s="42">
        <f t="shared" si="62"/>
        <v>0.20833335</v>
      </c>
      <c r="L328" s="42">
        <f t="shared" si="62"/>
        <v>0.44047615000000001</v>
      </c>
      <c r="M328" s="42">
        <f t="shared" si="62"/>
        <v>0.26190475000000002</v>
      </c>
      <c r="N328" s="42">
        <f t="shared" si="62"/>
        <v>0.33333334999999997</v>
      </c>
      <c r="O328" s="42">
        <f t="shared" si="62"/>
        <v>0.29194445000000002</v>
      </c>
      <c r="P328" s="42">
        <f t="shared" si="62"/>
        <v>0.26190475000000002</v>
      </c>
      <c r="Q328" s="42">
        <f t="shared" si="62"/>
        <v>0.40740739999999998</v>
      </c>
      <c r="R328" s="42">
        <f t="shared" si="62"/>
        <v>0.36746029999999996</v>
      </c>
      <c r="S328" s="42">
        <f t="shared" si="62"/>
        <v>0.24242425000000001</v>
      </c>
      <c r="T328" s="42">
        <f t="shared" si="62"/>
        <v>0.50925924999999994</v>
      </c>
      <c r="U328" s="42">
        <f t="shared" si="62"/>
        <v>0.2820513</v>
      </c>
      <c r="V328" s="42">
        <f t="shared" si="62"/>
        <v>0.26666669999999998</v>
      </c>
      <c r="W328" s="42">
        <f t="shared" si="62"/>
        <v>0.32407405</v>
      </c>
      <c r="X328" s="42">
        <f t="shared" si="62"/>
        <v>0.33333334999999997</v>
      </c>
      <c r="Y328" s="42">
        <f t="shared" si="62"/>
        <v>0.28571429999999998</v>
      </c>
      <c r="Z328" s="42">
        <f t="shared" si="62"/>
        <v>0.39743590000000001</v>
      </c>
      <c r="AA328" s="42">
        <f t="shared" si="62"/>
        <v>0.39999994999999999</v>
      </c>
      <c r="AB328" s="42">
        <f t="shared" si="62"/>
        <v>0.31666664999999999</v>
      </c>
      <c r="AC328" s="42">
        <f t="shared" si="62"/>
        <v>0.31944439999999996</v>
      </c>
      <c r="AD328" s="42">
        <f t="shared" si="62"/>
        <v>0.4375</v>
      </c>
      <c r="AE328" s="42">
        <f t="shared" si="62"/>
        <v>0.29629630000000001</v>
      </c>
      <c r="AF328" s="42">
        <f t="shared" si="62"/>
        <v>0.16666665</v>
      </c>
      <c r="AG328" s="42">
        <f t="shared" si="62"/>
        <v>0.375</v>
      </c>
      <c r="AH328" s="42">
        <f t="shared" si="62"/>
        <v>0.33333334999999997</v>
      </c>
      <c r="AI328" s="42">
        <f t="shared" si="62"/>
        <v>0.46666659999999999</v>
      </c>
      <c r="AJ328" s="42">
        <f t="shared" si="62"/>
        <v>0.31818179999999996</v>
      </c>
      <c r="AK328" s="42">
        <f t="shared" si="62"/>
        <v>0.29629630000000001</v>
      </c>
      <c r="AL328" s="42">
        <f t="shared" si="62"/>
        <v>0.2719298</v>
      </c>
      <c r="AM328" s="42">
        <f t="shared" si="62"/>
        <v>0.32222220000000001</v>
      </c>
      <c r="AN328" s="42">
        <f t="shared" si="62"/>
        <v>0.38888889999999998</v>
      </c>
    </row>
    <row r="329" spans="1:40" s="1" customFormat="1" ht="60">
      <c r="A329" s="1" t="s">
        <v>157</v>
      </c>
      <c r="E329" s="1" t="s">
        <v>939</v>
      </c>
      <c r="G329" s="1" t="s">
        <v>940</v>
      </c>
      <c r="H329" s="13" t="s">
        <v>941</v>
      </c>
      <c r="I329" s="14">
        <v>0.4583333</v>
      </c>
      <c r="J329" s="14">
        <v>0.5</v>
      </c>
      <c r="K329" s="14">
        <v>0.1666667</v>
      </c>
      <c r="L329" s="14">
        <v>0.40476190000000001</v>
      </c>
      <c r="M329" s="14">
        <v>0.28571429999999998</v>
      </c>
      <c r="N329" s="14">
        <v>0.35294120000000001</v>
      </c>
      <c r="O329" s="14">
        <v>0.32</v>
      </c>
      <c r="P329" s="14">
        <v>0.28571429999999998</v>
      </c>
      <c r="Q329" s="14">
        <v>0.40740739999999998</v>
      </c>
      <c r="R329" s="14">
        <v>0.3777778</v>
      </c>
      <c r="S329" s="14">
        <v>0.21212120000000001</v>
      </c>
      <c r="T329" s="14">
        <v>0.51851849999999999</v>
      </c>
      <c r="U329" s="14">
        <v>0.2820513</v>
      </c>
      <c r="V329" s="14">
        <v>0.26666669999999998</v>
      </c>
      <c r="W329" s="14">
        <v>0.29629630000000001</v>
      </c>
      <c r="X329" s="14">
        <v>0.2916667</v>
      </c>
      <c r="Y329" s="14">
        <v>0.28571429999999998</v>
      </c>
      <c r="Z329" s="14">
        <v>0.3846154</v>
      </c>
      <c r="AA329" s="14">
        <v>0.43333329999999998</v>
      </c>
      <c r="AB329" s="14">
        <v>0.3</v>
      </c>
      <c r="AC329" s="14">
        <v>0.30555549999999998</v>
      </c>
      <c r="AD329" s="14">
        <v>0.4166667</v>
      </c>
      <c r="AE329" s="14">
        <v>0.22222220000000001</v>
      </c>
      <c r="AF329" s="14">
        <v>0.13333329999999999</v>
      </c>
      <c r="AG329" s="14">
        <v>0.375</v>
      </c>
      <c r="AH329" s="14">
        <v>0.26666669999999998</v>
      </c>
      <c r="AI329" s="14">
        <v>0.46666659999999999</v>
      </c>
      <c r="AJ329" s="14">
        <v>0.30303029999999997</v>
      </c>
      <c r="AK329" s="14">
        <v>0.3333333</v>
      </c>
      <c r="AL329" s="14">
        <v>0.2807017</v>
      </c>
      <c r="AM329" s="14">
        <v>0.3333333</v>
      </c>
      <c r="AN329" s="14">
        <v>0.40740739999999998</v>
      </c>
    </row>
    <row r="330" spans="1:40" s="1" customFormat="1" ht="60">
      <c r="A330" s="1" t="s">
        <v>157</v>
      </c>
      <c r="E330" s="1" t="s">
        <v>942</v>
      </c>
      <c r="G330" s="1" t="s">
        <v>943</v>
      </c>
      <c r="H330" s="13" t="s">
        <v>944</v>
      </c>
      <c r="I330" s="14">
        <v>0.375</v>
      </c>
      <c r="J330" s="14">
        <v>0.4375</v>
      </c>
      <c r="K330" s="14">
        <v>0.25</v>
      </c>
      <c r="L330" s="14">
        <v>0.47619040000000001</v>
      </c>
      <c r="M330" s="14">
        <v>0.23809520000000001</v>
      </c>
      <c r="N330" s="14">
        <v>0.31372549999999999</v>
      </c>
      <c r="O330" s="14">
        <v>0.26388889999999998</v>
      </c>
      <c r="P330" s="14">
        <v>0.23809520000000001</v>
      </c>
      <c r="Q330" s="14">
        <v>0.40740739999999998</v>
      </c>
      <c r="R330" s="14">
        <v>0.35714279999999998</v>
      </c>
      <c r="S330" s="14">
        <v>0.27272730000000001</v>
      </c>
      <c r="T330" s="14">
        <v>0.5</v>
      </c>
      <c r="U330" s="14">
        <v>0.2820513</v>
      </c>
      <c r="V330" s="14">
        <v>0.26666669999999998</v>
      </c>
      <c r="W330" s="14">
        <v>0.35185179999999999</v>
      </c>
      <c r="X330" s="14">
        <v>0.375</v>
      </c>
      <c r="Y330" s="14">
        <v>0.28571429999999998</v>
      </c>
      <c r="Z330" s="14">
        <v>0.41025640000000002</v>
      </c>
      <c r="AA330" s="14">
        <v>0.36666660000000001</v>
      </c>
      <c r="AB330" s="14">
        <v>0.3333333</v>
      </c>
      <c r="AC330" s="14">
        <v>0.3333333</v>
      </c>
      <c r="AD330" s="14">
        <v>0.4583333</v>
      </c>
      <c r="AE330" s="14">
        <v>0.37037039999999999</v>
      </c>
      <c r="AF330" s="14">
        <v>0.2</v>
      </c>
      <c r="AG330" s="14">
        <v>0.375</v>
      </c>
      <c r="AH330" s="14">
        <v>0.4</v>
      </c>
      <c r="AI330" s="14">
        <v>0.46666659999999999</v>
      </c>
      <c r="AJ330" s="14">
        <v>0.3333333</v>
      </c>
      <c r="AK330" s="14">
        <v>0.25925930000000003</v>
      </c>
      <c r="AL330" s="14">
        <v>0.2631579</v>
      </c>
      <c r="AM330" s="14">
        <v>0.31111109999999997</v>
      </c>
      <c r="AN330" s="14">
        <v>0.37037039999999999</v>
      </c>
    </row>
    <row r="331" spans="1:40" s="33" customFormat="1" ht="15.75">
      <c r="A331" s="34" t="s">
        <v>945</v>
      </c>
      <c r="B331" s="34"/>
      <c r="C331" s="34"/>
      <c r="D331" s="34"/>
      <c r="E331" s="34"/>
      <c r="F331" s="34"/>
      <c r="G331" s="34" t="s">
        <v>946</v>
      </c>
      <c r="H331" s="35"/>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row>
    <row r="332" spans="1:40" s="33" customFormat="1" ht="15.75">
      <c r="A332" s="34" t="s">
        <v>69</v>
      </c>
      <c r="B332" s="34"/>
      <c r="C332" s="34"/>
      <c r="D332" s="34"/>
      <c r="E332" s="34"/>
      <c r="F332" s="34"/>
      <c r="G332" s="34" t="s">
        <v>947</v>
      </c>
      <c r="H332" s="35"/>
      <c r="I332" s="36">
        <f>AVERAGE(I333,I342,I354,I376,I389)</f>
        <v>0.47210942051364241</v>
      </c>
      <c r="J332" s="36">
        <f t="shared" ref="J332:AN332" si="63">AVERAGE(J333,J342,J354,J376,J389)</f>
        <v>0.43761069866623681</v>
      </c>
      <c r="K332" s="36">
        <f t="shared" si="63"/>
        <v>0.48644897250585595</v>
      </c>
      <c r="L332" s="36">
        <f t="shared" si="63"/>
        <v>0.38483584270733856</v>
      </c>
      <c r="M332" s="36">
        <f t="shared" si="63"/>
        <v>0.36281552391333749</v>
      </c>
      <c r="N332" s="36">
        <f t="shared" si="63"/>
        <v>0.47217830568573083</v>
      </c>
      <c r="O332" s="36">
        <f t="shared" si="63"/>
        <v>0.40506898703244226</v>
      </c>
      <c r="P332" s="36">
        <f t="shared" si="63"/>
        <v>0.40948220323455642</v>
      </c>
      <c r="Q332" s="36">
        <f t="shared" si="63"/>
        <v>0.47376887229255615</v>
      </c>
      <c r="R332" s="36">
        <f t="shared" si="63"/>
        <v>0.48795139956831185</v>
      </c>
      <c r="S332" s="36">
        <f t="shared" si="63"/>
        <v>0.41909735940181941</v>
      </c>
      <c r="T332" s="36">
        <f t="shared" si="63"/>
        <v>0.48382092368136231</v>
      </c>
      <c r="U332" s="36">
        <f t="shared" si="63"/>
        <v>0.38536045582440709</v>
      </c>
      <c r="V332" s="36">
        <f t="shared" si="63"/>
        <v>0.53394274376526851</v>
      </c>
      <c r="W332" s="36">
        <f t="shared" si="63"/>
        <v>0.41025919002844163</v>
      </c>
      <c r="X332" s="36">
        <f t="shared" si="63"/>
        <v>0.47835747306140436</v>
      </c>
      <c r="Y332" s="36">
        <f t="shared" si="63"/>
        <v>0.44833337453964595</v>
      </c>
      <c r="Z332" s="36">
        <f t="shared" si="63"/>
        <v>0.46722133763304985</v>
      </c>
      <c r="AA332" s="36">
        <f t="shared" si="63"/>
        <v>0.45355477624214852</v>
      </c>
      <c r="AB332" s="36">
        <f t="shared" si="63"/>
        <v>0.50829762421006941</v>
      </c>
      <c r="AC332" s="36">
        <f t="shared" si="63"/>
        <v>0.36679785619041017</v>
      </c>
      <c r="AD332" s="36">
        <f t="shared" si="63"/>
        <v>0.52234779137612297</v>
      </c>
      <c r="AE332" s="36">
        <f t="shared" si="63"/>
        <v>0.44611151021593776</v>
      </c>
      <c r="AF332" s="36">
        <f t="shared" si="63"/>
        <v>0.45975130048248936</v>
      </c>
      <c r="AG332" s="36">
        <f t="shared" si="63"/>
        <v>0.50906341725520643</v>
      </c>
      <c r="AH332" s="36">
        <f t="shared" si="63"/>
        <v>0.45360878788806563</v>
      </c>
      <c r="AI332" s="36">
        <f t="shared" si="63"/>
        <v>0.48274976690574672</v>
      </c>
      <c r="AJ332" s="36">
        <f t="shared" si="63"/>
        <v>0.45712346604566945</v>
      </c>
      <c r="AK332" s="36">
        <f t="shared" si="63"/>
        <v>0.41518804554090594</v>
      </c>
      <c r="AL332" s="36">
        <f t="shared" si="63"/>
        <v>0.36692252815470267</v>
      </c>
      <c r="AM332" s="36">
        <f t="shared" si="63"/>
        <v>0.45711069859295683</v>
      </c>
      <c r="AN332" s="36">
        <f t="shared" si="63"/>
        <v>0.53495994226868149</v>
      </c>
    </row>
    <row r="333" spans="1:40" s="43" customFormat="1" ht="15.75">
      <c r="A333" s="37" t="s">
        <v>70</v>
      </c>
      <c r="B333" s="37"/>
      <c r="C333" s="37"/>
      <c r="D333" s="37"/>
      <c r="E333" s="37"/>
      <c r="F333" s="37"/>
      <c r="G333" s="37" t="s">
        <v>948</v>
      </c>
      <c r="H333" s="38"/>
      <c r="I333" s="39">
        <f>AVERAGE(I334,I338)</f>
        <v>0.45532486763827007</v>
      </c>
      <c r="J333" s="39">
        <f t="shared" ref="J333:AN333" si="64">AVERAGE(J334,J338)</f>
        <v>0.45710745209007264</v>
      </c>
      <c r="K333" s="39">
        <f t="shared" si="64"/>
        <v>0.51341556749852491</v>
      </c>
      <c r="L333" s="39">
        <f t="shared" si="64"/>
        <v>0.36534108192965187</v>
      </c>
      <c r="M333" s="39">
        <f t="shared" si="64"/>
        <v>0.33320031497211455</v>
      </c>
      <c r="N333" s="39">
        <f t="shared" si="64"/>
        <v>0.45716327699867881</v>
      </c>
      <c r="O333" s="39">
        <f t="shared" si="64"/>
        <v>0.37316177305091219</v>
      </c>
      <c r="P333" s="39">
        <f t="shared" si="64"/>
        <v>0.3419777551408768</v>
      </c>
      <c r="Q333" s="39">
        <f t="shared" si="64"/>
        <v>0.49610518075688681</v>
      </c>
      <c r="R333" s="39">
        <f t="shared" si="64"/>
        <v>0.48941990835316973</v>
      </c>
      <c r="S333" s="39">
        <f t="shared" si="64"/>
        <v>0.39453420960521701</v>
      </c>
      <c r="T333" s="39">
        <f t="shared" si="64"/>
        <v>0.48727626371002197</v>
      </c>
      <c r="U333" s="39">
        <f t="shared" si="64"/>
        <v>0.40367063017552696</v>
      </c>
      <c r="V333" s="39">
        <f t="shared" si="64"/>
        <v>0.47812741051654817</v>
      </c>
      <c r="W333" s="39">
        <f t="shared" si="64"/>
        <v>0.37754293241634368</v>
      </c>
      <c r="X333" s="39">
        <f t="shared" si="64"/>
        <v>0.49093859446751276</v>
      </c>
      <c r="Y333" s="39">
        <f t="shared" si="64"/>
        <v>0.43892355797255833</v>
      </c>
      <c r="Z333" s="39">
        <f t="shared" si="64"/>
        <v>0.37530534726727804</v>
      </c>
      <c r="AA333" s="39">
        <f t="shared" si="64"/>
        <v>0.47759136923821766</v>
      </c>
      <c r="AB333" s="39">
        <f t="shared" si="64"/>
        <v>0.4972466455180804</v>
      </c>
      <c r="AC333" s="39">
        <f t="shared" si="64"/>
        <v>0.33337317972275415</v>
      </c>
      <c r="AD333" s="39">
        <f t="shared" si="64"/>
        <v>0.51690527153193155</v>
      </c>
      <c r="AE333" s="39">
        <f t="shared" si="64"/>
        <v>0.45221246064840948</v>
      </c>
      <c r="AF333" s="39">
        <f t="shared" si="64"/>
        <v>0.45530302351620988</v>
      </c>
      <c r="AG333" s="39">
        <f t="shared" si="64"/>
        <v>0.50587464079125721</v>
      </c>
      <c r="AH333" s="39">
        <f t="shared" si="64"/>
        <v>0.37493914037329357</v>
      </c>
      <c r="AI333" s="39">
        <f t="shared" si="64"/>
        <v>0.53789571825615567</v>
      </c>
      <c r="AJ333" s="39">
        <f t="shared" si="64"/>
        <v>0.44388153973490396</v>
      </c>
      <c r="AK333" s="39">
        <f t="shared" si="64"/>
        <v>0.44969600052725478</v>
      </c>
      <c r="AL333" s="39">
        <f t="shared" si="64"/>
        <v>0.36382885728953679</v>
      </c>
      <c r="AM333" s="39">
        <f t="shared" si="64"/>
        <v>0.43232129586811063</v>
      </c>
      <c r="AN333" s="39">
        <f t="shared" si="64"/>
        <v>0.49611984019241329</v>
      </c>
    </row>
    <row r="334" spans="1:40" s="33" customFormat="1" ht="15.75">
      <c r="A334" s="40" t="s">
        <v>949</v>
      </c>
      <c r="B334" s="40"/>
      <c r="C334" s="40"/>
      <c r="D334" s="40"/>
      <c r="E334" s="40"/>
      <c r="F334" s="40"/>
      <c r="G334" s="40" t="s">
        <v>290</v>
      </c>
      <c r="H334" s="41"/>
      <c r="I334" s="42">
        <f>AVERAGE(AVERAGE(I335:I336),I337)</f>
        <v>0.54861270194320677</v>
      </c>
      <c r="J334" s="42">
        <f t="shared" ref="J334:AN334" si="65">AVERAGE(AVERAGE(J335:J336),J337)</f>
        <v>0.50546070418014533</v>
      </c>
      <c r="K334" s="42">
        <f t="shared" si="65"/>
        <v>0.57251016833038326</v>
      </c>
      <c r="L334" s="42">
        <f t="shared" si="65"/>
        <v>0.48207103052597045</v>
      </c>
      <c r="M334" s="42">
        <f t="shared" si="65"/>
        <v>0.44326872994422911</v>
      </c>
      <c r="N334" s="42">
        <f t="shared" si="65"/>
        <v>0.50765992066402432</v>
      </c>
      <c r="O334" s="42">
        <f t="shared" si="65"/>
        <v>0.43692367943515775</v>
      </c>
      <c r="P334" s="42">
        <f t="shared" si="65"/>
        <v>0.43297511028175356</v>
      </c>
      <c r="Q334" s="42">
        <f t="shared" si="65"/>
        <v>0.56466459484710696</v>
      </c>
      <c r="R334" s="42">
        <f t="shared" si="65"/>
        <v>0.46772875003967285</v>
      </c>
      <c r="S334" s="42">
        <f t="shared" si="65"/>
        <v>0.47484621921043396</v>
      </c>
      <c r="T334" s="42">
        <f t="shared" si="65"/>
        <v>0.55858032742004393</v>
      </c>
      <c r="U334" s="42">
        <f t="shared" si="65"/>
        <v>0.4454364936843872</v>
      </c>
      <c r="V334" s="42">
        <f t="shared" si="65"/>
        <v>0.4989316210330963</v>
      </c>
      <c r="W334" s="42">
        <f t="shared" si="65"/>
        <v>0.44758226483268737</v>
      </c>
      <c r="X334" s="42">
        <f t="shared" si="65"/>
        <v>0.53605575560169216</v>
      </c>
      <c r="Y334" s="42">
        <f t="shared" si="65"/>
        <v>0.50959314927845001</v>
      </c>
      <c r="Z334" s="42">
        <f t="shared" si="65"/>
        <v>0.46542552786788938</v>
      </c>
      <c r="AA334" s="42">
        <f t="shared" si="65"/>
        <v>0.54263887180976866</v>
      </c>
      <c r="AB334" s="42">
        <f t="shared" si="65"/>
        <v>0.56543345770282749</v>
      </c>
      <c r="AC334" s="42">
        <f t="shared" si="65"/>
        <v>0.43819282611217497</v>
      </c>
      <c r="AD334" s="42">
        <f t="shared" si="65"/>
        <v>0.56289550973052982</v>
      </c>
      <c r="AE334" s="42">
        <f t="shared" si="65"/>
        <v>0.53109158796348566</v>
      </c>
      <c r="AF334" s="42">
        <f t="shared" si="65"/>
        <v>0.50505048036575317</v>
      </c>
      <c r="AG334" s="42">
        <f t="shared" si="65"/>
        <v>0.54060731491584779</v>
      </c>
      <c r="AH334" s="42">
        <f t="shared" si="65"/>
        <v>0.50341364741325378</v>
      </c>
      <c r="AI334" s="42">
        <f t="shared" si="65"/>
        <v>0.55949520317897794</v>
      </c>
      <c r="AJ334" s="42">
        <f t="shared" si="65"/>
        <v>0.51758764613647457</v>
      </c>
      <c r="AK334" s="42">
        <f t="shared" si="65"/>
        <v>0.54080616772117618</v>
      </c>
      <c r="AL334" s="42">
        <f t="shared" si="65"/>
        <v>0.4513614479124069</v>
      </c>
      <c r="AM334" s="42">
        <f t="shared" si="65"/>
        <v>0.52935569173622132</v>
      </c>
      <c r="AN334" s="42">
        <f t="shared" si="65"/>
        <v>0.55705448038482663</v>
      </c>
    </row>
    <row r="335" spans="1:40" s="1" customFormat="1" ht="45">
      <c r="A335" s="1" t="s">
        <v>157</v>
      </c>
      <c r="C335" s="1" t="s">
        <v>950</v>
      </c>
      <c r="G335" s="1" t="s">
        <v>951</v>
      </c>
      <c r="H335" s="13" t="s">
        <v>952</v>
      </c>
      <c r="I335" s="14">
        <v>0.375</v>
      </c>
      <c r="J335" s="14">
        <v>0.37878790000000001</v>
      </c>
      <c r="K335" s="14">
        <v>0.59259260000000002</v>
      </c>
      <c r="L335" s="14">
        <v>0.3333333</v>
      </c>
      <c r="M335" s="14">
        <v>0.2807017</v>
      </c>
      <c r="N335" s="14">
        <v>0.43333329999999998</v>
      </c>
      <c r="O335" s="14">
        <v>0.25347219999999998</v>
      </c>
      <c r="P335" s="14">
        <v>0.17647060000000001</v>
      </c>
      <c r="Q335" s="14">
        <v>0.4375</v>
      </c>
      <c r="R335" s="14">
        <v>0.22222220000000001</v>
      </c>
      <c r="S335" s="14">
        <v>0.32</v>
      </c>
      <c r="T335" s="14">
        <v>0.4583333</v>
      </c>
      <c r="U335" s="14">
        <v>0.22222220000000001</v>
      </c>
      <c r="V335" s="14">
        <v>0.36111110000000002</v>
      </c>
      <c r="W335" s="14">
        <v>0.24509800000000001</v>
      </c>
      <c r="X335" s="14">
        <v>0.48</v>
      </c>
      <c r="Y335" s="14">
        <v>0.3333333</v>
      </c>
      <c r="Z335" s="14">
        <v>0.2916667</v>
      </c>
      <c r="AA335" s="14">
        <v>0.4</v>
      </c>
      <c r="AB335" s="14">
        <v>0.56410249999999995</v>
      </c>
      <c r="AC335" s="14">
        <v>0.25225229999999998</v>
      </c>
      <c r="AD335" s="14">
        <v>0.47058820000000001</v>
      </c>
      <c r="AE335" s="14">
        <v>0.53333330000000001</v>
      </c>
      <c r="AF335" s="14">
        <v>0.3333333</v>
      </c>
      <c r="AG335" s="14">
        <v>0.3333333</v>
      </c>
      <c r="AH335" s="14">
        <v>0.30303029999999997</v>
      </c>
      <c r="AI335" s="14">
        <v>0.51111110000000004</v>
      </c>
      <c r="AJ335" s="14">
        <v>0.2982456</v>
      </c>
      <c r="AK335" s="14">
        <v>0.45454539999999999</v>
      </c>
      <c r="AL335" s="14">
        <v>0.3333333</v>
      </c>
      <c r="AM335" s="14">
        <v>0.28571429999999998</v>
      </c>
      <c r="AN335" s="14">
        <v>0.36111110000000002</v>
      </c>
    </row>
    <row r="336" spans="1:40" s="1" customFormat="1" ht="45">
      <c r="A336" s="1" t="s">
        <v>157</v>
      </c>
      <c r="C336" s="1" t="s">
        <v>953</v>
      </c>
      <c r="G336" s="1" t="s">
        <v>954</v>
      </c>
      <c r="H336" s="13" t="s">
        <v>955</v>
      </c>
      <c r="I336" s="14">
        <v>0.78260870000000005</v>
      </c>
      <c r="J336" s="14">
        <v>0.65151519999999996</v>
      </c>
      <c r="K336" s="14">
        <v>0.70370370000000004</v>
      </c>
      <c r="L336" s="14">
        <v>0.5833334</v>
      </c>
      <c r="M336" s="14">
        <v>0.5263158</v>
      </c>
      <c r="N336" s="14">
        <v>0.7</v>
      </c>
      <c r="O336" s="14">
        <v>0.61224489999999998</v>
      </c>
      <c r="P336" s="14">
        <v>0.54901960000000005</v>
      </c>
      <c r="Q336" s="14">
        <v>0.75555559999999999</v>
      </c>
      <c r="R336" s="14">
        <v>0.66666669999999995</v>
      </c>
      <c r="S336" s="14">
        <v>0.66666669999999995</v>
      </c>
      <c r="T336" s="14">
        <v>0.7708334</v>
      </c>
      <c r="U336" s="14">
        <v>0.66666669999999995</v>
      </c>
      <c r="V336" s="14">
        <v>0.69444450000000002</v>
      </c>
      <c r="W336" s="14">
        <v>0.64705880000000005</v>
      </c>
      <c r="X336" s="14">
        <v>0.70512819999999998</v>
      </c>
      <c r="Y336" s="14">
        <v>0.85714290000000004</v>
      </c>
      <c r="Z336" s="14">
        <v>0.54166669999999995</v>
      </c>
      <c r="AA336" s="14">
        <v>0.72222220000000004</v>
      </c>
      <c r="AB336" s="14">
        <v>0.78571429999999998</v>
      </c>
      <c r="AC336" s="14">
        <v>0.60952379999999995</v>
      </c>
      <c r="AD336" s="14">
        <v>0.80392160000000001</v>
      </c>
      <c r="AE336" s="14">
        <v>0.73333329999999997</v>
      </c>
      <c r="AF336" s="14">
        <v>0.66666669999999995</v>
      </c>
      <c r="AG336" s="14">
        <v>0.75</v>
      </c>
      <c r="AH336" s="14">
        <v>0.69696970000000003</v>
      </c>
      <c r="AI336" s="14">
        <v>0.73333329999999997</v>
      </c>
      <c r="AJ336" s="14">
        <v>0.68518520000000005</v>
      </c>
      <c r="AK336" s="14">
        <v>0.69696970000000003</v>
      </c>
      <c r="AL336" s="14">
        <v>0.54761899999999997</v>
      </c>
      <c r="AM336" s="14">
        <v>0.73809519999999995</v>
      </c>
      <c r="AN336" s="14">
        <v>0.84848489999999999</v>
      </c>
    </row>
    <row r="337" spans="1:40" s="1" customFormat="1" ht="45">
      <c r="A337" s="1" t="s">
        <v>243</v>
      </c>
      <c r="F337" s="1" t="s">
        <v>956</v>
      </c>
      <c r="G337" s="1" t="s">
        <v>957</v>
      </c>
      <c r="H337" s="13" t="s">
        <v>958</v>
      </c>
      <c r="I337" s="14">
        <v>0.51842105388641357</v>
      </c>
      <c r="J337" s="14">
        <v>0.49576985836029053</v>
      </c>
      <c r="K337" s="14">
        <v>0.4968721866607666</v>
      </c>
      <c r="L337" s="14">
        <v>0.50580871105194092</v>
      </c>
      <c r="M337" s="14">
        <v>0.48302870988845825</v>
      </c>
      <c r="N337" s="14">
        <v>0.44865319132804871</v>
      </c>
      <c r="O337" s="14">
        <v>0.44098880887031555</v>
      </c>
      <c r="P337" s="14">
        <v>0.50320512056350708</v>
      </c>
      <c r="Q337" s="14">
        <v>0.53280138969421387</v>
      </c>
      <c r="R337" s="14">
        <v>0.4910130500793457</v>
      </c>
      <c r="S337" s="14">
        <v>0.45635908842086792</v>
      </c>
      <c r="T337" s="14">
        <v>0.50257730484008789</v>
      </c>
      <c r="U337" s="14">
        <v>0.44642853736877441</v>
      </c>
      <c r="V337" s="14">
        <v>0.47008544206619263</v>
      </c>
      <c r="W337" s="14">
        <v>0.44908612966537476</v>
      </c>
      <c r="X337" s="14">
        <v>0.4795474112033844</v>
      </c>
      <c r="Y337" s="14">
        <v>0.42394819855690002</v>
      </c>
      <c r="Z337" s="14">
        <v>0.51418435573577881</v>
      </c>
      <c r="AA337" s="14">
        <v>0.52416664361953735</v>
      </c>
      <c r="AB337" s="14">
        <v>0.45595851540565491</v>
      </c>
      <c r="AC337" s="14">
        <v>0.44549760222434998</v>
      </c>
      <c r="AD337" s="14">
        <v>0.48853611946105957</v>
      </c>
      <c r="AE337" s="14">
        <v>0.42884987592697144</v>
      </c>
      <c r="AF337" s="14">
        <v>0.51010096073150635</v>
      </c>
      <c r="AG337" s="14">
        <v>0.53954797983169556</v>
      </c>
      <c r="AH337" s="14">
        <v>0.50682729482650757</v>
      </c>
      <c r="AI337" s="14">
        <v>0.49676820635795593</v>
      </c>
      <c r="AJ337" s="14">
        <v>0.54345989227294922</v>
      </c>
      <c r="AK337" s="14">
        <v>0.50585478544235229</v>
      </c>
      <c r="AL337" s="14">
        <v>0.46224674582481384</v>
      </c>
      <c r="AM337" s="14">
        <v>0.54680663347244263</v>
      </c>
      <c r="AN337" s="14">
        <v>0.50931096076965332</v>
      </c>
    </row>
    <row r="338" spans="1:40" s="33" customFormat="1" ht="15.75">
      <c r="A338" s="40" t="s">
        <v>959</v>
      </c>
      <c r="B338" s="40"/>
      <c r="C338" s="40"/>
      <c r="D338" s="40"/>
      <c r="E338" s="40"/>
      <c r="F338" s="40"/>
      <c r="G338" s="40" t="s">
        <v>290</v>
      </c>
      <c r="H338" s="41"/>
      <c r="I338" s="42">
        <f>AVERAGE(I339:I341)</f>
        <v>0.36203703333333337</v>
      </c>
      <c r="J338" s="42">
        <f t="shared" ref="J338:AN338" si="66">AVERAGE(J339:J341)</f>
        <v>0.40875420000000001</v>
      </c>
      <c r="K338" s="42">
        <f t="shared" si="66"/>
        <v>0.4543209666666666</v>
      </c>
      <c r="L338" s="42">
        <f t="shared" si="66"/>
        <v>0.24861113333333332</v>
      </c>
      <c r="M338" s="42">
        <f t="shared" si="66"/>
        <v>0.22313189999999997</v>
      </c>
      <c r="N338" s="42">
        <f t="shared" si="66"/>
        <v>0.4066666333333333</v>
      </c>
      <c r="O338" s="42">
        <f t="shared" si="66"/>
        <v>0.30939986666666663</v>
      </c>
      <c r="P338" s="42">
        <f t="shared" si="66"/>
        <v>0.25098039999999999</v>
      </c>
      <c r="Q338" s="42">
        <f t="shared" si="66"/>
        <v>0.42754576666666666</v>
      </c>
      <c r="R338" s="42">
        <f t="shared" si="66"/>
        <v>0.51111106666666661</v>
      </c>
      <c r="S338" s="42">
        <f t="shared" si="66"/>
        <v>0.31422220000000001</v>
      </c>
      <c r="T338" s="42">
        <f t="shared" si="66"/>
        <v>0.41597219999999996</v>
      </c>
      <c r="U338" s="42">
        <f t="shared" si="66"/>
        <v>0.36190476666666666</v>
      </c>
      <c r="V338" s="42">
        <f t="shared" si="66"/>
        <v>0.45732319999999999</v>
      </c>
      <c r="W338" s="42">
        <f t="shared" si="66"/>
        <v>0.30750359999999999</v>
      </c>
      <c r="X338" s="42">
        <f t="shared" si="66"/>
        <v>0.44582143333333329</v>
      </c>
      <c r="Y338" s="42">
        <f t="shared" si="66"/>
        <v>0.36825396666666665</v>
      </c>
      <c r="Z338" s="42">
        <f t="shared" si="66"/>
        <v>0.28518516666666666</v>
      </c>
      <c r="AA338" s="42">
        <f t="shared" si="66"/>
        <v>0.4125438666666667</v>
      </c>
      <c r="AB338" s="42">
        <f t="shared" si="66"/>
        <v>0.42905983333333336</v>
      </c>
      <c r="AC338" s="42">
        <f t="shared" si="66"/>
        <v>0.22855353333333336</v>
      </c>
      <c r="AD338" s="42">
        <f t="shared" si="66"/>
        <v>0.47091503333333334</v>
      </c>
      <c r="AE338" s="42">
        <f t="shared" si="66"/>
        <v>0.37333333333333329</v>
      </c>
      <c r="AF338" s="42">
        <f t="shared" si="66"/>
        <v>0.40555556666666664</v>
      </c>
      <c r="AG338" s="42">
        <f t="shared" si="66"/>
        <v>0.47114196666666669</v>
      </c>
      <c r="AH338" s="42">
        <f t="shared" si="66"/>
        <v>0.24646463333333332</v>
      </c>
      <c r="AI338" s="42">
        <f t="shared" si="66"/>
        <v>0.5162962333333333</v>
      </c>
      <c r="AJ338" s="42">
        <f t="shared" si="66"/>
        <v>0.37017543333333336</v>
      </c>
      <c r="AK338" s="42">
        <f t="shared" si="66"/>
        <v>0.35858583333333333</v>
      </c>
      <c r="AL338" s="42">
        <f t="shared" si="66"/>
        <v>0.27629626666666668</v>
      </c>
      <c r="AM338" s="42">
        <f t="shared" si="66"/>
        <v>0.3352869</v>
      </c>
      <c r="AN338" s="42">
        <f t="shared" si="66"/>
        <v>0.43518519999999999</v>
      </c>
    </row>
    <row r="339" spans="1:40" s="1" customFormat="1" ht="45">
      <c r="A339" s="1" t="s">
        <v>157</v>
      </c>
      <c r="C339" s="1" t="s">
        <v>960</v>
      </c>
      <c r="G339" s="1" t="s">
        <v>961</v>
      </c>
      <c r="H339" s="13" t="s">
        <v>962</v>
      </c>
      <c r="I339" s="14">
        <v>0.375</v>
      </c>
      <c r="J339" s="14">
        <v>0.44444440000000002</v>
      </c>
      <c r="K339" s="14">
        <v>0.44444440000000002</v>
      </c>
      <c r="L339" s="14">
        <v>0.2916667</v>
      </c>
      <c r="M339" s="14">
        <v>0.3157895</v>
      </c>
      <c r="N339" s="14">
        <v>0.63333329999999999</v>
      </c>
      <c r="O339" s="14">
        <v>0.34693879999999999</v>
      </c>
      <c r="P339" s="14">
        <v>0.31372549999999999</v>
      </c>
      <c r="Q339" s="14">
        <v>0.45238089999999997</v>
      </c>
      <c r="R339" s="14">
        <v>0.6666666</v>
      </c>
      <c r="S339" s="14">
        <v>0.4</v>
      </c>
      <c r="T339" s="14">
        <v>0.4583333</v>
      </c>
      <c r="U339" s="14">
        <v>0.3333333</v>
      </c>
      <c r="V339" s="14">
        <v>0.36363630000000002</v>
      </c>
      <c r="W339" s="14">
        <v>0.34285710000000003</v>
      </c>
      <c r="X339" s="14">
        <v>0.49382710000000002</v>
      </c>
      <c r="Y339" s="14">
        <v>0.52380950000000004</v>
      </c>
      <c r="Z339" s="14">
        <v>0.44444440000000002</v>
      </c>
      <c r="AA339" s="14">
        <v>0.4166667</v>
      </c>
      <c r="AB339" s="14">
        <v>0.45238089999999997</v>
      </c>
      <c r="AC339" s="14">
        <v>0.22222220000000001</v>
      </c>
      <c r="AD339" s="14">
        <v>0.4509804</v>
      </c>
      <c r="AE339" s="14">
        <v>0.31111109999999997</v>
      </c>
      <c r="AF339" s="14">
        <v>0.3541667</v>
      </c>
      <c r="AG339" s="14">
        <v>0.51851849999999999</v>
      </c>
      <c r="AH339" s="14">
        <v>0.3333333</v>
      </c>
      <c r="AI339" s="14">
        <v>0.46666659999999999</v>
      </c>
      <c r="AJ339" s="14">
        <v>0.2982456</v>
      </c>
      <c r="AK339" s="14">
        <v>0.36363630000000002</v>
      </c>
      <c r="AL339" s="14">
        <v>0.2</v>
      </c>
      <c r="AM339" s="14">
        <v>0.42857139999999999</v>
      </c>
      <c r="AN339" s="14">
        <v>0.58333330000000005</v>
      </c>
    </row>
    <row r="340" spans="1:40" s="1" customFormat="1" ht="45">
      <c r="A340" s="1" t="s">
        <v>157</v>
      </c>
      <c r="C340" s="1" t="s">
        <v>963</v>
      </c>
      <c r="G340" s="1" t="s">
        <v>964</v>
      </c>
      <c r="H340" s="13" t="s">
        <v>965</v>
      </c>
      <c r="I340" s="14">
        <v>0.36111110000000002</v>
      </c>
      <c r="J340" s="14">
        <v>0.40909089999999998</v>
      </c>
      <c r="K340" s="14">
        <v>0.40740739999999998</v>
      </c>
      <c r="L340" s="14">
        <v>0.2916667</v>
      </c>
      <c r="M340" s="14">
        <v>0.18518519999999999</v>
      </c>
      <c r="N340" s="14">
        <v>0.36666660000000001</v>
      </c>
      <c r="O340" s="14">
        <v>0.29896909999999999</v>
      </c>
      <c r="P340" s="14">
        <v>0.2156863</v>
      </c>
      <c r="Q340" s="14">
        <v>0.41025640000000002</v>
      </c>
      <c r="R340" s="14">
        <v>0.6666666</v>
      </c>
      <c r="S340" s="14">
        <v>0.30666660000000001</v>
      </c>
      <c r="T340" s="14">
        <v>0.3333333</v>
      </c>
      <c r="U340" s="14">
        <v>0.38095240000000002</v>
      </c>
      <c r="V340" s="14">
        <v>0.53333330000000001</v>
      </c>
      <c r="W340" s="14">
        <v>0.28571429999999998</v>
      </c>
      <c r="X340" s="14">
        <v>0.4320987</v>
      </c>
      <c r="Y340" s="14">
        <v>0.38095240000000002</v>
      </c>
      <c r="Z340" s="14">
        <v>0.22222220000000001</v>
      </c>
      <c r="AA340" s="14">
        <v>0.3859649</v>
      </c>
      <c r="AB340" s="14">
        <v>0.38095240000000002</v>
      </c>
      <c r="AC340" s="14">
        <v>0.2162162</v>
      </c>
      <c r="AD340" s="14">
        <v>0.41176469999999998</v>
      </c>
      <c r="AE340" s="14">
        <v>0.42222219999999999</v>
      </c>
      <c r="AF340" s="14">
        <v>0.375</v>
      </c>
      <c r="AG340" s="14">
        <v>0.40740739999999998</v>
      </c>
      <c r="AH340" s="14">
        <v>0.1969697</v>
      </c>
      <c r="AI340" s="14">
        <v>0.55555549999999998</v>
      </c>
      <c r="AJ340" s="14">
        <v>0.3859649</v>
      </c>
      <c r="AK340" s="14">
        <v>0.30303029999999997</v>
      </c>
      <c r="AL340" s="14">
        <v>0.35555550000000002</v>
      </c>
      <c r="AM340" s="14">
        <v>0.26190469999999999</v>
      </c>
      <c r="AN340" s="14">
        <v>0.30555559999999998</v>
      </c>
    </row>
    <row r="341" spans="1:40" s="1" customFormat="1" ht="60">
      <c r="A341" s="1" t="s">
        <v>157</v>
      </c>
      <c r="C341" s="1" t="s">
        <v>966</v>
      </c>
      <c r="G341" s="1" t="s">
        <v>967</v>
      </c>
      <c r="H341" s="13" t="s">
        <v>968</v>
      </c>
      <c r="I341" s="14">
        <v>0.35</v>
      </c>
      <c r="J341" s="14">
        <v>0.37272729999999998</v>
      </c>
      <c r="K341" s="14">
        <v>0.51111110000000004</v>
      </c>
      <c r="L341" s="14">
        <v>0.16250000000000001</v>
      </c>
      <c r="M341" s="14">
        <v>0.16842099999999999</v>
      </c>
      <c r="N341" s="14">
        <v>0.22</v>
      </c>
      <c r="O341" s="14">
        <v>0.28229169999999998</v>
      </c>
      <c r="P341" s="14">
        <v>0.22352939999999999</v>
      </c>
      <c r="Q341" s="14">
        <v>0.42</v>
      </c>
      <c r="R341" s="14">
        <v>0.2</v>
      </c>
      <c r="S341" s="14">
        <v>0.23599999999999999</v>
      </c>
      <c r="T341" s="14">
        <v>0.45624999999999999</v>
      </c>
      <c r="U341" s="14">
        <v>0.3714286</v>
      </c>
      <c r="V341" s="14">
        <v>0.47499999999999998</v>
      </c>
      <c r="W341" s="14">
        <v>0.29393940000000002</v>
      </c>
      <c r="X341" s="14">
        <v>0.41153849999999997</v>
      </c>
      <c r="Y341" s="14">
        <v>0.2</v>
      </c>
      <c r="Z341" s="14">
        <v>0.1888889</v>
      </c>
      <c r="AA341" s="14">
        <v>0.435</v>
      </c>
      <c r="AB341" s="14">
        <v>0.45384619999999998</v>
      </c>
      <c r="AC341" s="14">
        <v>0.2472222</v>
      </c>
      <c r="AD341" s="14">
        <v>0.55000000000000004</v>
      </c>
      <c r="AE341" s="14">
        <v>0.38666669999999997</v>
      </c>
      <c r="AF341" s="14">
        <v>0.48749999999999999</v>
      </c>
      <c r="AG341" s="14">
        <v>0.48749999999999999</v>
      </c>
      <c r="AH341" s="14">
        <v>0.2090909</v>
      </c>
      <c r="AI341" s="14">
        <v>0.52666659999999998</v>
      </c>
      <c r="AJ341" s="14">
        <v>0.42631580000000002</v>
      </c>
      <c r="AK341" s="14">
        <v>0.40909089999999998</v>
      </c>
      <c r="AL341" s="14">
        <v>0.2733333</v>
      </c>
      <c r="AM341" s="14">
        <v>0.31538460000000001</v>
      </c>
      <c r="AN341" s="14">
        <v>0.4166667</v>
      </c>
    </row>
    <row r="342" spans="1:40" s="1" customFormat="1" ht="15.75">
      <c r="A342" s="6" t="s">
        <v>71</v>
      </c>
      <c r="B342" s="6"/>
      <c r="C342" s="6"/>
      <c r="D342" s="6"/>
      <c r="E342" s="6"/>
      <c r="F342" s="6"/>
      <c r="G342" s="6" t="s">
        <v>969</v>
      </c>
      <c r="H342" s="15"/>
      <c r="I342" s="16">
        <f>AVERAGE(I343:I353)</f>
        <v>0.30934343636363637</v>
      </c>
      <c r="J342" s="16">
        <f t="shared" ref="J342:AN342" si="67">AVERAGE(J343:J353)</f>
        <v>0.24655648181818182</v>
      </c>
      <c r="K342" s="16">
        <f t="shared" si="67"/>
        <v>0.35479798181818184</v>
      </c>
      <c r="L342" s="16">
        <f t="shared" si="67"/>
        <v>0.21212121818181817</v>
      </c>
      <c r="M342" s="16">
        <f t="shared" si="67"/>
        <v>0.18093211818181817</v>
      </c>
      <c r="N342" s="16">
        <f t="shared" si="67"/>
        <v>0.2814815</v>
      </c>
      <c r="O342" s="16">
        <f t="shared" si="67"/>
        <v>0.27571463636363636</v>
      </c>
      <c r="P342" s="16">
        <f t="shared" si="67"/>
        <v>0.25311943636363632</v>
      </c>
      <c r="Q342" s="16">
        <f t="shared" si="67"/>
        <v>0.39068710000000001</v>
      </c>
      <c r="R342" s="16">
        <f t="shared" si="67"/>
        <v>0.40404040000000002</v>
      </c>
      <c r="S342" s="16">
        <f t="shared" si="67"/>
        <v>0.26060606363636363</v>
      </c>
      <c r="T342" s="16">
        <f t="shared" si="67"/>
        <v>0.29646464545454543</v>
      </c>
      <c r="U342" s="16">
        <f t="shared" si="67"/>
        <v>0.24603172727272729</v>
      </c>
      <c r="V342" s="16">
        <f t="shared" si="67"/>
        <v>0.45454545454545447</v>
      </c>
      <c r="W342" s="16">
        <f t="shared" si="67"/>
        <v>0.29162211818181821</v>
      </c>
      <c r="X342" s="16">
        <f t="shared" si="67"/>
        <v>0.37710439090909093</v>
      </c>
      <c r="Y342" s="16">
        <f t="shared" si="67"/>
        <v>0.23376621818181817</v>
      </c>
      <c r="Z342" s="16">
        <f t="shared" si="67"/>
        <v>0.44360269999999996</v>
      </c>
      <c r="AA342" s="16">
        <f t="shared" si="67"/>
        <v>0.26427431818181818</v>
      </c>
      <c r="AB342" s="16">
        <f t="shared" si="67"/>
        <v>0.42357642727272721</v>
      </c>
      <c r="AC342" s="16">
        <f t="shared" si="67"/>
        <v>0.22588497272727273</v>
      </c>
      <c r="AD342" s="16">
        <f t="shared" si="67"/>
        <v>0.34592247272727272</v>
      </c>
      <c r="AE342" s="16">
        <f t="shared" si="67"/>
        <v>0.31313130909090908</v>
      </c>
      <c r="AF342" s="16">
        <f t="shared" si="67"/>
        <v>0.2806818181818182</v>
      </c>
      <c r="AG342" s="16">
        <f t="shared" si="67"/>
        <v>0.28956228181818183</v>
      </c>
      <c r="AH342" s="16">
        <f t="shared" si="67"/>
        <v>0.31955922727272723</v>
      </c>
      <c r="AI342" s="16">
        <f t="shared" si="67"/>
        <v>0.26868688181818184</v>
      </c>
      <c r="AJ342" s="16">
        <f t="shared" si="67"/>
        <v>0.32942949090909091</v>
      </c>
      <c r="AK342" s="16">
        <f t="shared" si="67"/>
        <v>0.31404958181818182</v>
      </c>
      <c r="AL342" s="16">
        <f t="shared" si="67"/>
        <v>0.22525251818181816</v>
      </c>
      <c r="AM342" s="16">
        <f t="shared" si="67"/>
        <v>0.29104229090909089</v>
      </c>
      <c r="AN342" s="16">
        <f t="shared" si="67"/>
        <v>0.36501378181818178</v>
      </c>
    </row>
    <row r="343" spans="1:40" s="1" customFormat="1" ht="60">
      <c r="A343" s="9" t="s">
        <v>157</v>
      </c>
      <c r="C343" s="1" t="s">
        <v>773</v>
      </c>
      <c r="G343" s="1" t="s">
        <v>774</v>
      </c>
      <c r="H343" s="13" t="s">
        <v>775</v>
      </c>
      <c r="I343" s="14">
        <v>9.7222199999999995E-2</v>
      </c>
      <c r="J343" s="14">
        <v>0.1060606</v>
      </c>
      <c r="K343" s="14">
        <v>0</v>
      </c>
      <c r="L343" s="14">
        <v>0.125</v>
      </c>
      <c r="M343" s="14">
        <v>3.5087699999999999E-2</v>
      </c>
      <c r="N343" s="14">
        <v>0.1666667</v>
      </c>
      <c r="O343" s="14">
        <v>7.2165000000000007E-2</v>
      </c>
      <c r="P343" s="14">
        <v>0.1176471</v>
      </c>
      <c r="Q343" s="14">
        <v>0.2</v>
      </c>
      <c r="R343" s="14">
        <v>0.1111111</v>
      </c>
      <c r="S343" s="14">
        <v>9.3333299999999994E-2</v>
      </c>
      <c r="T343" s="14">
        <v>0.1458333</v>
      </c>
      <c r="U343" s="14">
        <v>0.14285709999999999</v>
      </c>
      <c r="V343" s="14">
        <v>0.25</v>
      </c>
      <c r="W343" s="14">
        <v>0.15238099999999999</v>
      </c>
      <c r="X343" s="14">
        <v>0.19753090000000001</v>
      </c>
      <c r="Y343" s="14">
        <v>0.14285709999999999</v>
      </c>
      <c r="Z343" s="14">
        <v>0.18518519999999999</v>
      </c>
      <c r="AA343" s="14">
        <v>0.13333329999999999</v>
      </c>
      <c r="AB343" s="14">
        <v>0.28571429999999998</v>
      </c>
      <c r="AC343" s="14">
        <v>9.9099099999999996E-2</v>
      </c>
      <c r="AD343" s="14">
        <v>0.2156863</v>
      </c>
      <c r="AE343" s="14">
        <v>0.1111111</v>
      </c>
      <c r="AF343" s="14">
        <v>0.1041667</v>
      </c>
      <c r="AG343" s="14">
        <v>0.1111111</v>
      </c>
      <c r="AH343" s="14">
        <v>0.1212121</v>
      </c>
      <c r="AI343" s="14">
        <v>0.17777780000000001</v>
      </c>
      <c r="AJ343" s="14">
        <v>0.1403509</v>
      </c>
      <c r="AK343" s="14">
        <v>0.15151519999999999</v>
      </c>
      <c r="AL343" s="14">
        <v>4.4444400000000002E-2</v>
      </c>
      <c r="AM343" s="14">
        <v>0.1190476</v>
      </c>
      <c r="AN343" s="14">
        <v>0.1666667</v>
      </c>
    </row>
    <row r="344" spans="1:40" s="1" customFormat="1" ht="60">
      <c r="A344" s="9" t="s">
        <v>157</v>
      </c>
      <c r="C344" s="1" t="s">
        <v>789</v>
      </c>
      <c r="G344" s="1" t="s">
        <v>790</v>
      </c>
      <c r="H344" s="13" t="s">
        <v>791</v>
      </c>
      <c r="I344" s="14">
        <v>0.38888889999999998</v>
      </c>
      <c r="J344" s="14">
        <v>0.25757580000000002</v>
      </c>
      <c r="K344" s="14">
        <v>0.62962960000000001</v>
      </c>
      <c r="L344" s="14">
        <v>0.1666667</v>
      </c>
      <c r="M344" s="14">
        <v>0.1929825</v>
      </c>
      <c r="N344" s="14">
        <v>0.36666670000000001</v>
      </c>
      <c r="O344" s="14">
        <v>0.30240549999999999</v>
      </c>
      <c r="P344" s="14">
        <v>0.3333333</v>
      </c>
      <c r="Q344" s="14">
        <v>0.42857139999999999</v>
      </c>
      <c r="R344" s="14">
        <v>0.55555560000000004</v>
      </c>
      <c r="S344" s="14">
        <v>0.28000000000000003</v>
      </c>
      <c r="T344" s="14">
        <v>0.375</v>
      </c>
      <c r="U344" s="14">
        <v>0.27777780000000002</v>
      </c>
      <c r="V344" s="14">
        <v>0.47222219999999998</v>
      </c>
      <c r="W344" s="14">
        <v>0.36190480000000003</v>
      </c>
      <c r="X344" s="14">
        <v>0.40740739999999998</v>
      </c>
      <c r="Y344" s="14">
        <v>0.3333333</v>
      </c>
      <c r="Z344" s="14">
        <v>0.59259260000000002</v>
      </c>
      <c r="AA344" s="14">
        <v>0.28333330000000001</v>
      </c>
      <c r="AB344" s="14">
        <v>0.47619050000000002</v>
      </c>
      <c r="AC344" s="14">
        <v>0.2342342</v>
      </c>
      <c r="AD344" s="14">
        <v>0.37254900000000002</v>
      </c>
      <c r="AE344" s="14">
        <v>0.3777778</v>
      </c>
      <c r="AF344" s="14">
        <v>0.375</v>
      </c>
      <c r="AG344" s="14">
        <v>0.29629630000000001</v>
      </c>
      <c r="AH344" s="14">
        <v>0.3939394</v>
      </c>
      <c r="AI344" s="14">
        <v>0.35555560000000003</v>
      </c>
      <c r="AJ344" s="14">
        <v>0.3684211</v>
      </c>
      <c r="AK344" s="14">
        <v>0.36363640000000003</v>
      </c>
      <c r="AL344" s="14">
        <v>0.28571429999999998</v>
      </c>
      <c r="AM344" s="14">
        <v>0.3333333</v>
      </c>
      <c r="AN344" s="14">
        <v>0.30555559999999998</v>
      </c>
    </row>
    <row r="345" spans="1:40" s="1" customFormat="1" ht="60">
      <c r="A345" s="9" t="s">
        <v>157</v>
      </c>
      <c r="C345" s="1" t="s">
        <v>828</v>
      </c>
      <c r="G345" s="1" t="s">
        <v>829</v>
      </c>
      <c r="H345" s="13" t="s">
        <v>830</v>
      </c>
      <c r="I345" s="14">
        <v>0.26388889999999998</v>
      </c>
      <c r="J345" s="14">
        <v>0.1212121</v>
      </c>
      <c r="K345" s="14">
        <v>0.18518519999999999</v>
      </c>
      <c r="L345" s="14">
        <v>0.1666667</v>
      </c>
      <c r="M345" s="14">
        <v>7.0175399999999999E-2</v>
      </c>
      <c r="N345" s="14">
        <v>0.26666669999999998</v>
      </c>
      <c r="O345" s="14">
        <v>0.12714780000000001</v>
      </c>
      <c r="P345" s="14">
        <v>0.2156863</v>
      </c>
      <c r="Q345" s="14">
        <v>0.23809520000000001</v>
      </c>
      <c r="R345" s="14">
        <v>0.44444440000000002</v>
      </c>
      <c r="S345" s="14">
        <v>9.3333299999999994E-2</v>
      </c>
      <c r="T345" s="14">
        <v>0.17777780000000001</v>
      </c>
      <c r="U345" s="14">
        <v>0.19047620000000001</v>
      </c>
      <c r="V345" s="14">
        <v>0.36111110000000002</v>
      </c>
      <c r="W345" s="14">
        <v>0.16190479999999999</v>
      </c>
      <c r="X345" s="14">
        <v>0.25925930000000003</v>
      </c>
      <c r="Y345" s="14">
        <v>0.14285709999999999</v>
      </c>
      <c r="Z345" s="14">
        <v>0.22222220000000001</v>
      </c>
      <c r="AA345" s="14">
        <v>0.1666667</v>
      </c>
      <c r="AB345" s="14">
        <v>0.30952380000000002</v>
      </c>
      <c r="AC345" s="14">
        <v>9.0090100000000006E-2</v>
      </c>
      <c r="AD345" s="14">
        <v>0.23529410000000001</v>
      </c>
      <c r="AE345" s="14">
        <v>0.1111111</v>
      </c>
      <c r="AF345" s="14">
        <v>0.1458333</v>
      </c>
      <c r="AG345" s="14">
        <v>0.18518519999999999</v>
      </c>
      <c r="AH345" s="14">
        <v>0.1060606</v>
      </c>
      <c r="AI345" s="14">
        <v>0.13333329999999999</v>
      </c>
      <c r="AJ345" s="14">
        <v>0.2407407</v>
      </c>
      <c r="AK345" s="14">
        <v>0.24242420000000001</v>
      </c>
      <c r="AL345" s="14">
        <v>0.1111111</v>
      </c>
      <c r="AM345" s="14">
        <v>0.15384619999999999</v>
      </c>
      <c r="AN345" s="14">
        <v>0.18181820000000001</v>
      </c>
    </row>
    <row r="346" spans="1:40" s="1" customFormat="1" ht="60">
      <c r="A346" s="9" t="s">
        <v>157</v>
      </c>
      <c r="C346" s="1" t="s">
        <v>918</v>
      </c>
      <c r="G346" s="1" t="s">
        <v>919</v>
      </c>
      <c r="H346" s="13" t="s">
        <v>970</v>
      </c>
      <c r="I346" s="14">
        <v>0.31944440000000002</v>
      </c>
      <c r="J346" s="14">
        <v>0.22727269999999999</v>
      </c>
      <c r="K346" s="14">
        <v>0.48148150000000001</v>
      </c>
      <c r="L346" s="14">
        <v>0.25</v>
      </c>
      <c r="M346" s="14">
        <v>0.1481481</v>
      </c>
      <c r="N346" s="14">
        <v>0.29629630000000001</v>
      </c>
      <c r="O346" s="14">
        <v>0.3333333</v>
      </c>
      <c r="P346" s="14">
        <v>0.31372549999999999</v>
      </c>
      <c r="Q346" s="14">
        <v>0.45238099999999998</v>
      </c>
      <c r="R346" s="14">
        <v>0.44444440000000002</v>
      </c>
      <c r="S346" s="14">
        <v>0.2133333</v>
      </c>
      <c r="T346" s="14">
        <v>0.2916667</v>
      </c>
      <c r="U346" s="14">
        <v>0.23809520000000001</v>
      </c>
      <c r="V346" s="14">
        <v>0.52777779999999996</v>
      </c>
      <c r="W346" s="14">
        <v>0.3333333</v>
      </c>
      <c r="X346" s="14">
        <v>0.43589739999999999</v>
      </c>
      <c r="Y346" s="14">
        <v>0.19047620000000001</v>
      </c>
      <c r="Z346" s="14">
        <v>0.5833334</v>
      </c>
      <c r="AA346" s="14">
        <v>0.26666669999999998</v>
      </c>
      <c r="AB346" s="14">
        <v>0.38095240000000002</v>
      </c>
      <c r="AC346" s="14">
        <v>0.26851849999999999</v>
      </c>
      <c r="AD346" s="14">
        <v>0.3541667</v>
      </c>
      <c r="AE346" s="14">
        <v>0.42222219999999999</v>
      </c>
      <c r="AF346" s="14">
        <v>0.4</v>
      </c>
      <c r="AG346" s="14">
        <v>0.3333333</v>
      </c>
      <c r="AH346" s="14">
        <v>0.3939394</v>
      </c>
      <c r="AI346" s="14">
        <v>0.2</v>
      </c>
      <c r="AJ346" s="14">
        <v>0.49019610000000002</v>
      </c>
      <c r="AK346" s="14">
        <v>0.3333333</v>
      </c>
      <c r="AL346" s="14">
        <v>0.2142857</v>
      </c>
      <c r="AM346" s="14">
        <v>0.3333333</v>
      </c>
      <c r="AN346" s="14">
        <v>0.36111110000000002</v>
      </c>
    </row>
    <row r="347" spans="1:40" s="1" customFormat="1" ht="60">
      <c r="A347" s="9" t="s">
        <v>157</v>
      </c>
      <c r="C347" s="1" t="s">
        <v>842</v>
      </c>
      <c r="G347" s="1" t="s">
        <v>843</v>
      </c>
      <c r="H347" s="13" t="s">
        <v>844</v>
      </c>
      <c r="I347" s="14">
        <v>0.5</v>
      </c>
      <c r="J347" s="14">
        <v>0.45454549999999999</v>
      </c>
      <c r="K347" s="14">
        <v>0.625</v>
      </c>
      <c r="L347" s="14">
        <v>0.3333333</v>
      </c>
      <c r="M347" s="14">
        <v>0.3333333</v>
      </c>
      <c r="N347" s="14">
        <v>0.4</v>
      </c>
      <c r="O347" s="14">
        <v>0.54166669999999995</v>
      </c>
      <c r="P347" s="14">
        <v>0.39215689999999997</v>
      </c>
      <c r="Q347" s="14">
        <v>0.54761899999999997</v>
      </c>
      <c r="R347" s="14">
        <v>0.55555560000000004</v>
      </c>
      <c r="S347" s="14">
        <v>0.41333340000000002</v>
      </c>
      <c r="T347" s="14">
        <v>0.4583333</v>
      </c>
      <c r="U347" s="14">
        <v>0.42857139999999999</v>
      </c>
      <c r="V347" s="14">
        <v>0.69444450000000002</v>
      </c>
      <c r="W347" s="14">
        <v>0.48571429999999999</v>
      </c>
      <c r="X347" s="14">
        <v>0.53846159999999998</v>
      </c>
      <c r="Y347" s="14">
        <v>0.47619050000000002</v>
      </c>
      <c r="Z347" s="14">
        <v>0.62962960000000001</v>
      </c>
      <c r="AA347" s="14">
        <v>0.45</v>
      </c>
      <c r="AB347" s="14">
        <v>0.61904760000000003</v>
      </c>
      <c r="AC347" s="14">
        <v>0.45945950000000002</v>
      </c>
      <c r="AD347" s="14">
        <v>0.47058820000000001</v>
      </c>
      <c r="AE347" s="14">
        <v>0.5</v>
      </c>
      <c r="AF347" s="14">
        <v>0.5625</v>
      </c>
      <c r="AG347" s="14">
        <v>0.4166667</v>
      </c>
      <c r="AH347" s="14">
        <v>0.57575759999999998</v>
      </c>
      <c r="AI347" s="14">
        <v>0.46666669999999999</v>
      </c>
      <c r="AJ347" s="14">
        <v>0.62962960000000001</v>
      </c>
      <c r="AK347" s="14">
        <v>0.42424240000000002</v>
      </c>
      <c r="AL347" s="14">
        <v>0.3777778</v>
      </c>
      <c r="AM347" s="14">
        <v>0.57142859999999995</v>
      </c>
      <c r="AN347" s="14">
        <v>0.5</v>
      </c>
    </row>
    <row r="348" spans="1:40" s="1" customFormat="1" ht="60">
      <c r="A348" s="9" t="s">
        <v>157</v>
      </c>
      <c r="C348" s="1" t="s">
        <v>906</v>
      </c>
      <c r="G348" s="1" t="s">
        <v>907</v>
      </c>
      <c r="H348" s="13" t="s">
        <v>908</v>
      </c>
      <c r="I348" s="14">
        <v>0.18055560000000001</v>
      </c>
      <c r="J348" s="14">
        <v>0.25757580000000002</v>
      </c>
      <c r="K348" s="14">
        <v>0.22222220000000001</v>
      </c>
      <c r="L348" s="14">
        <v>0.2083333</v>
      </c>
      <c r="M348" s="14">
        <v>0.1929825</v>
      </c>
      <c r="N348" s="14">
        <v>0.1666667</v>
      </c>
      <c r="O348" s="14">
        <v>0.1924399</v>
      </c>
      <c r="P348" s="14">
        <v>0.19607840000000001</v>
      </c>
      <c r="Q348" s="14">
        <v>0.38095240000000002</v>
      </c>
      <c r="R348" s="14">
        <v>0.3333333</v>
      </c>
      <c r="S348" s="14">
        <v>0.24</v>
      </c>
      <c r="T348" s="14">
        <v>0.2291667</v>
      </c>
      <c r="U348" s="14">
        <v>0.14285709999999999</v>
      </c>
      <c r="V348" s="14">
        <v>0.38888889999999998</v>
      </c>
      <c r="W348" s="14">
        <v>0.28571429999999998</v>
      </c>
      <c r="X348" s="14">
        <v>0.29629630000000001</v>
      </c>
      <c r="Y348" s="14">
        <v>0.3333333</v>
      </c>
      <c r="Z348" s="14">
        <v>0.37037039999999999</v>
      </c>
      <c r="AA348" s="14">
        <v>0.23333329999999999</v>
      </c>
      <c r="AB348" s="14">
        <v>0.42857139999999999</v>
      </c>
      <c r="AC348" s="14">
        <v>0.16216220000000001</v>
      </c>
      <c r="AD348" s="14">
        <v>0.31372549999999999</v>
      </c>
      <c r="AE348" s="14">
        <v>0.28571429999999998</v>
      </c>
      <c r="AF348" s="14">
        <v>0.2916667</v>
      </c>
      <c r="AG348" s="14">
        <v>0.3333333</v>
      </c>
      <c r="AH348" s="14">
        <v>0.27272730000000001</v>
      </c>
      <c r="AI348" s="14">
        <v>0.26666669999999998</v>
      </c>
      <c r="AJ348" s="14">
        <v>0.245614</v>
      </c>
      <c r="AK348" s="14">
        <v>0.24242420000000001</v>
      </c>
      <c r="AL348" s="14">
        <v>0.2</v>
      </c>
      <c r="AM348" s="14">
        <v>0.19047620000000001</v>
      </c>
      <c r="AN348" s="14">
        <v>0.4166667</v>
      </c>
    </row>
    <row r="349" spans="1:40" s="1" customFormat="1" ht="60">
      <c r="A349" s="9" t="s">
        <v>157</v>
      </c>
      <c r="C349" s="1" t="s">
        <v>858</v>
      </c>
      <c r="G349" s="1" t="s">
        <v>859</v>
      </c>
      <c r="H349" s="13" t="s">
        <v>860</v>
      </c>
      <c r="I349" s="14">
        <v>0.27777780000000002</v>
      </c>
      <c r="J349" s="14">
        <v>0.18181820000000001</v>
      </c>
      <c r="K349" s="14">
        <v>0.25925930000000003</v>
      </c>
      <c r="L349" s="14">
        <v>0.1666667</v>
      </c>
      <c r="M349" s="14">
        <v>5.2631600000000001E-2</v>
      </c>
      <c r="N349" s="14">
        <v>0.1666667</v>
      </c>
      <c r="O349" s="14">
        <v>0.23263890000000001</v>
      </c>
      <c r="P349" s="14">
        <v>7.8431399999999998E-2</v>
      </c>
      <c r="Q349" s="14">
        <v>0.3777778</v>
      </c>
      <c r="R349" s="14">
        <v>0.3333333</v>
      </c>
      <c r="S349" s="14">
        <v>0.25333329999999998</v>
      </c>
      <c r="T349" s="14">
        <v>0.2083333</v>
      </c>
      <c r="U349" s="14">
        <v>0.28571429999999998</v>
      </c>
      <c r="V349" s="14">
        <v>0.4166667</v>
      </c>
      <c r="W349" s="14">
        <v>0.2</v>
      </c>
      <c r="X349" s="14">
        <v>0.35897440000000003</v>
      </c>
      <c r="Y349" s="14">
        <v>0.19047620000000001</v>
      </c>
      <c r="Z349" s="14">
        <v>0.29629630000000001</v>
      </c>
      <c r="AA349" s="14">
        <v>0.2</v>
      </c>
      <c r="AB349" s="14">
        <v>0.30952380000000002</v>
      </c>
      <c r="AC349" s="14">
        <v>0.18018020000000001</v>
      </c>
      <c r="AD349" s="14">
        <v>0.29411769999999998</v>
      </c>
      <c r="AE349" s="14">
        <v>0.22222220000000001</v>
      </c>
      <c r="AF349" s="14">
        <v>0.1458333</v>
      </c>
      <c r="AG349" s="14">
        <v>0.25925930000000003</v>
      </c>
      <c r="AH349" s="14">
        <v>0.24242420000000001</v>
      </c>
      <c r="AI349" s="14">
        <v>0.17777780000000001</v>
      </c>
      <c r="AJ349" s="14">
        <v>0.2105263</v>
      </c>
      <c r="AK349" s="14">
        <v>0.30303029999999997</v>
      </c>
      <c r="AL349" s="14">
        <v>8.8888900000000007E-2</v>
      </c>
      <c r="AM349" s="14">
        <v>0.30952380000000002</v>
      </c>
      <c r="AN349" s="14">
        <v>0.3333333</v>
      </c>
    </row>
    <row r="350" spans="1:40" s="1" customFormat="1" ht="60">
      <c r="A350" s="9" t="s">
        <v>157</v>
      </c>
      <c r="C350" s="1" t="s">
        <v>870</v>
      </c>
      <c r="G350" s="1" t="s">
        <v>871</v>
      </c>
      <c r="H350" s="13" t="s">
        <v>872</v>
      </c>
      <c r="I350" s="14">
        <v>0.2916667</v>
      </c>
      <c r="J350" s="14">
        <v>0.27272730000000001</v>
      </c>
      <c r="K350" s="14">
        <v>0.5</v>
      </c>
      <c r="L350" s="14">
        <v>0.2083333</v>
      </c>
      <c r="M350" s="14">
        <v>0.2631579</v>
      </c>
      <c r="N350" s="14">
        <v>0.1666667</v>
      </c>
      <c r="O350" s="14">
        <v>0.30902780000000002</v>
      </c>
      <c r="P350" s="14">
        <v>0.23529410000000001</v>
      </c>
      <c r="Q350" s="14">
        <v>0.35897440000000003</v>
      </c>
      <c r="R350" s="14">
        <v>0.55555560000000004</v>
      </c>
      <c r="S350" s="14">
        <v>0.2266667</v>
      </c>
      <c r="T350" s="14">
        <v>0.3125</v>
      </c>
      <c r="U350" s="14">
        <v>0.28571429999999998</v>
      </c>
      <c r="V350" s="14">
        <v>0.47222219999999998</v>
      </c>
      <c r="W350" s="14">
        <v>0.27450980000000003</v>
      </c>
      <c r="X350" s="14">
        <v>0.37037039999999999</v>
      </c>
      <c r="Y350" s="14">
        <v>0.23809520000000001</v>
      </c>
      <c r="Z350" s="14">
        <v>0.44444440000000002</v>
      </c>
      <c r="AA350" s="14">
        <v>0.23333329999999999</v>
      </c>
      <c r="AB350" s="14">
        <v>0.47619050000000002</v>
      </c>
      <c r="AC350" s="14">
        <v>0.2342342</v>
      </c>
      <c r="AD350" s="14">
        <v>0.35294120000000001</v>
      </c>
      <c r="AE350" s="14">
        <v>0.3333333</v>
      </c>
      <c r="AF350" s="14">
        <v>0.3125</v>
      </c>
      <c r="AG350" s="14">
        <v>0.25</v>
      </c>
      <c r="AH350" s="14">
        <v>0.34848479999999998</v>
      </c>
      <c r="AI350" s="14">
        <v>0.31111109999999997</v>
      </c>
      <c r="AJ350" s="14">
        <v>0.4035088</v>
      </c>
      <c r="AK350" s="14">
        <v>0.45454549999999999</v>
      </c>
      <c r="AL350" s="14">
        <v>0.24444440000000001</v>
      </c>
      <c r="AM350" s="14">
        <v>0.26190479999999999</v>
      </c>
      <c r="AN350" s="14">
        <v>0.38888889999999998</v>
      </c>
    </row>
    <row r="351" spans="1:40" s="1" customFormat="1" ht="60">
      <c r="A351" s="9" t="s">
        <v>157</v>
      </c>
      <c r="C351" s="1" t="s">
        <v>882</v>
      </c>
      <c r="G351" s="1" t="s">
        <v>883</v>
      </c>
      <c r="H351" s="13" t="s">
        <v>884</v>
      </c>
      <c r="I351" s="14">
        <v>0.51388889999999998</v>
      </c>
      <c r="J351" s="14">
        <v>0.36363640000000003</v>
      </c>
      <c r="K351" s="14">
        <v>0.48148150000000001</v>
      </c>
      <c r="L351" s="14">
        <v>0.25</v>
      </c>
      <c r="M351" s="14">
        <v>0.3333333</v>
      </c>
      <c r="N351" s="14">
        <v>0.36666670000000001</v>
      </c>
      <c r="O351" s="14">
        <v>0.4375</v>
      </c>
      <c r="P351" s="14">
        <v>0.37254900000000002</v>
      </c>
      <c r="Q351" s="14">
        <v>0.56410260000000001</v>
      </c>
      <c r="R351" s="14">
        <v>0.55555560000000004</v>
      </c>
      <c r="S351" s="14">
        <v>0.48</v>
      </c>
      <c r="T351" s="14">
        <v>0.4791667</v>
      </c>
      <c r="U351" s="14">
        <v>0.3333333</v>
      </c>
      <c r="V351" s="14">
        <v>0.61111110000000002</v>
      </c>
      <c r="W351" s="14">
        <v>0.40952379999999999</v>
      </c>
      <c r="X351" s="14">
        <v>0.50617279999999998</v>
      </c>
      <c r="Y351" s="14">
        <v>0.28571429999999998</v>
      </c>
      <c r="Z351" s="14">
        <v>0.70370370000000004</v>
      </c>
      <c r="AA351" s="14">
        <v>0.43333329999999998</v>
      </c>
      <c r="AB351" s="14">
        <v>0.56410260000000001</v>
      </c>
      <c r="AC351" s="14">
        <v>0.34234229999999999</v>
      </c>
      <c r="AD351" s="14">
        <v>0.49019610000000002</v>
      </c>
      <c r="AE351" s="14">
        <v>0.5</v>
      </c>
      <c r="AF351" s="14">
        <v>0.3958333</v>
      </c>
      <c r="AG351" s="14">
        <v>0.44444440000000002</v>
      </c>
      <c r="AH351" s="14">
        <v>0.5</v>
      </c>
      <c r="AI351" s="14">
        <v>0.3777778</v>
      </c>
      <c r="AJ351" s="14">
        <v>0.4035088</v>
      </c>
      <c r="AK351" s="14">
        <v>0.3939394</v>
      </c>
      <c r="AL351" s="14">
        <v>0.4</v>
      </c>
      <c r="AM351" s="14">
        <v>0.42857139999999999</v>
      </c>
      <c r="AN351" s="14">
        <v>0.52777779999999996</v>
      </c>
    </row>
    <row r="352" spans="1:40" s="1" customFormat="1" ht="60">
      <c r="A352" s="9" t="s">
        <v>157</v>
      </c>
      <c r="C352" s="1" t="s">
        <v>894</v>
      </c>
      <c r="G352" s="1" t="s">
        <v>895</v>
      </c>
      <c r="H352" s="13" t="s">
        <v>896</v>
      </c>
      <c r="I352" s="14">
        <v>0.48611110000000002</v>
      </c>
      <c r="J352" s="14">
        <v>0.3333333</v>
      </c>
      <c r="K352" s="14">
        <v>0.37037039999999999</v>
      </c>
      <c r="L352" s="14">
        <v>0.2916667</v>
      </c>
      <c r="M352" s="14">
        <v>0.1578947</v>
      </c>
      <c r="N352" s="14">
        <v>0.4</v>
      </c>
      <c r="O352" s="14">
        <v>0.3333333</v>
      </c>
      <c r="P352" s="14">
        <v>0.37254900000000002</v>
      </c>
      <c r="Q352" s="14">
        <v>0.48717949999999999</v>
      </c>
      <c r="R352" s="14">
        <v>0.3333333</v>
      </c>
      <c r="S352" s="14">
        <v>0.38666669999999997</v>
      </c>
      <c r="T352" s="14">
        <v>0.3958333</v>
      </c>
      <c r="U352" s="14">
        <v>0.23809520000000001</v>
      </c>
      <c r="V352" s="14">
        <v>0.58333330000000005</v>
      </c>
      <c r="W352" s="14">
        <v>0.34285719999999997</v>
      </c>
      <c r="X352" s="14">
        <v>0.50617279999999998</v>
      </c>
      <c r="Y352" s="14">
        <v>0.19047620000000001</v>
      </c>
      <c r="Z352" s="14">
        <v>0.66666669999999995</v>
      </c>
      <c r="AA352" s="14">
        <v>0.36666670000000001</v>
      </c>
      <c r="AB352" s="14">
        <v>0.54761899999999997</v>
      </c>
      <c r="AC352" s="14">
        <v>0.29729729999999999</v>
      </c>
      <c r="AD352" s="14">
        <v>0.4509804</v>
      </c>
      <c r="AE352" s="14">
        <v>0.38095240000000002</v>
      </c>
      <c r="AF352" s="14">
        <v>0.25</v>
      </c>
      <c r="AG352" s="14">
        <v>0.40740739999999998</v>
      </c>
      <c r="AH352" s="14">
        <v>0.3939394</v>
      </c>
      <c r="AI352" s="14">
        <v>0.3333333</v>
      </c>
      <c r="AJ352" s="14">
        <v>0.3859649</v>
      </c>
      <c r="AK352" s="14">
        <v>0.3333333</v>
      </c>
      <c r="AL352" s="14">
        <v>0.3333333</v>
      </c>
      <c r="AM352" s="14">
        <v>0.35714289999999999</v>
      </c>
      <c r="AN352" s="14">
        <v>0.58333330000000005</v>
      </c>
    </row>
    <row r="353" spans="1:40" s="1" customFormat="1" ht="60">
      <c r="A353" s="9" t="s">
        <v>157</v>
      </c>
      <c r="C353" s="1" t="s">
        <v>971</v>
      </c>
      <c r="G353" s="1" t="s">
        <v>972</v>
      </c>
      <c r="H353" s="13" t="s">
        <v>973</v>
      </c>
      <c r="I353" s="14">
        <v>8.3333299999999999E-2</v>
      </c>
      <c r="J353" s="14">
        <v>0.1363636</v>
      </c>
      <c r="K353" s="14">
        <v>0.1481481</v>
      </c>
      <c r="L353" s="14">
        <v>0.1666667</v>
      </c>
      <c r="M353" s="14">
        <v>0.2105263</v>
      </c>
      <c r="N353" s="14">
        <v>0.3333333</v>
      </c>
      <c r="O353" s="14">
        <v>0.1512028</v>
      </c>
      <c r="P353" s="14">
        <v>0.1568628</v>
      </c>
      <c r="Q353" s="14">
        <v>0.26190479999999999</v>
      </c>
      <c r="R353" s="14">
        <v>0.22222220000000001</v>
      </c>
      <c r="S353" s="14">
        <v>0.18666669999999999</v>
      </c>
      <c r="T353" s="14">
        <v>0.1875</v>
      </c>
      <c r="U353" s="14">
        <v>0.14285709999999999</v>
      </c>
      <c r="V353" s="14">
        <v>0.22222220000000001</v>
      </c>
      <c r="W353" s="14">
        <v>0.2</v>
      </c>
      <c r="X353" s="14">
        <v>0.27160499999999999</v>
      </c>
      <c r="Y353" s="14">
        <v>4.7619000000000002E-2</v>
      </c>
      <c r="Z353" s="14">
        <v>0.18518519999999999</v>
      </c>
      <c r="AA353" s="14">
        <v>0.1403509</v>
      </c>
      <c r="AB353" s="14">
        <v>0.26190479999999999</v>
      </c>
      <c r="AC353" s="14">
        <v>0.1171171</v>
      </c>
      <c r="AD353" s="14">
        <v>0.25490200000000002</v>
      </c>
      <c r="AE353" s="14">
        <v>0.2</v>
      </c>
      <c r="AF353" s="14">
        <v>0.1041667</v>
      </c>
      <c r="AG353" s="14">
        <v>0.1481481</v>
      </c>
      <c r="AH353" s="14">
        <v>0.1666667</v>
      </c>
      <c r="AI353" s="14">
        <v>0.15555559999999999</v>
      </c>
      <c r="AJ353" s="14">
        <v>0.1052632</v>
      </c>
      <c r="AK353" s="14">
        <v>0.21212120000000001</v>
      </c>
      <c r="AL353" s="14">
        <v>0.17777780000000001</v>
      </c>
      <c r="AM353" s="14">
        <v>0.14285709999999999</v>
      </c>
      <c r="AN353" s="14">
        <v>0.25</v>
      </c>
    </row>
    <row r="354" spans="1:40" s="43" customFormat="1" ht="15.75">
      <c r="A354" s="37" t="s">
        <v>72</v>
      </c>
      <c r="B354" s="37"/>
      <c r="C354" s="37"/>
      <c r="D354" s="37"/>
      <c r="E354" s="37"/>
      <c r="F354" s="37"/>
      <c r="G354" s="37" t="s">
        <v>974</v>
      </c>
      <c r="H354" s="38"/>
      <c r="I354" s="39">
        <f>AVERAGE(I355:I375)</f>
        <v>0.517041194393285</v>
      </c>
      <c r="J354" s="39">
        <f t="shared" ref="J354:AN354" si="68">AVERAGE(J355:J375)</f>
        <v>0.49464774833611985</v>
      </c>
      <c r="K354" s="39">
        <f t="shared" si="68"/>
        <v>0.49942357456757674</v>
      </c>
      <c r="L354" s="39">
        <f t="shared" si="68"/>
        <v>0.45698682456194561</v>
      </c>
      <c r="M354" s="39">
        <f t="shared" si="68"/>
        <v>0.39993548475165597</v>
      </c>
      <c r="N354" s="39">
        <f t="shared" si="68"/>
        <v>0.49614594782961902</v>
      </c>
      <c r="O354" s="39">
        <f t="shared" si="68"/>
        <v>0.45804149663127719</v>
      </c>
      <c r="P354" s="39">
        <f t="shared" si="68"/>
        <v>0.39424031079572042</v>
      </c>
      <c r="Q354" s="39">
        <f t="shared" si="68"/>
        <v>0.48766297121598373</v>
      </c>
      <c r="R354" s="39">
        <f t="shared" si="68"/>
        <v>0.39120072731136141</v>
      </c>
      <c r="S354" s="39">
        <f t="shared" si="68"/>
        <v>0.45821902837898615</v>
      </c>
      <c r="T354" s="39">
        <f t="shared" si="68"/>
        <v>0.52231949208306805</v>
      </c>
      <c r="U354" s="39">
        <f t="shared" si="68"/>
        <v>0.43335026355803352</v>
      </c>
      <c r="V354" s="39">
        <f t="shared" si="68"/>
        <v>0.56511008963697529</v>
      </c>
      <c r="W354" s="39">
        <f t="shared" si="68"/>
        <v>0.4623854370747339</v>
      </c>
      <c r="X354" s="39">
        <f t="shared" si="68"/>
        <v>0.47969279653903413</v>
      </c>
      <c r="Y354" s="39">
        <f t="shared" si="68"/>
        <v>0.43516021624912071</v>
      </c>
      <c r="Z354" s="39">
        <f t="shared" si="68"/>
        <v>0.48616967159260344</v>
      </c>
      <c r="AA354" s="39">
        <f t="shared" si="68"/>
        <v>0.49114856966025944</v>
      </c>
      <c r="AB354" s="39">
        <f t="shared" si="68"/>
        <v>0.5375545026495433</v>
      </c>
      <c r="AC354" s="39">
        <f t="shared" si="68"/>
        <v>0.43367801254848309</v>
      </c>
      <c r="AD354" s="39">
        <f t="shared" si="68"/>
        <v>0.60051516080800016</v>
      </c>
      <c r="AE354" s="39">
        <f t="shared" si="68"/>
        <v>0.46791181943933391</v>
      </c>
      <c r="AF354" s="39">
        <f t="shared" si="68"/>
        <v>0.470804887410609</v>
      </c>
      <c r="AG354" s="39">
        <f t="shared" si="68"/>
        <v>0.54719843329718443</v>
      </c>
      <c r="AH354" s="39">
        <f t="shared" si="68"/>
        <v>0.48623335870357692</v>
      </c>
      <c r="AI354" s="39">
        <f t="shared" si="68"/>
        <v>0.5405805150450389</v>
      </c>
      <c r="AJ354" s="39">
        <f t="shared" si="68"/>
        <v>0.42688275533532649</v>
      </c>
      <c r="AK354" s="39">
        <f t="shared" si="68"/>
        <v>0.44152618072048372</v>
      </c>
      <c r="AL354" s="39">
        <f t="shared" si="68"/>
        <v>0.42353476304462973</v>
      </c>
      <c r="AM354" s="39">
        <f t="shared" si="68"/>
        <v>0.50890889398302352</v>
      </c>
      <c r="AN354" s="39">
        <f t="shared" si="68"/>
        <v>0.56383173439872381</v>
      </c>
    </row>
    <row r="355" spans="1:40" s="1" customFormat="1" ht="30">
      <c r="A355" s="1" t="s">
        <v>157</v>
      </c>
      <c r="C355" s="1" t="s">
        <v>975</v>
      </c>
      <c r="G355" s="1" t="s">
        <v>976</v>
      </c>
      <c r="H355" s="13" t="s">
        <v>977</v>
      </c>
      <c r="I355" s="14">
        <v>0.43055549999999998</v>
      </c>
      <c r="J355" s="14">
        <v>0.45454539999999999</v>
      </c>
      <c r="K355" s="14">
        <v>0.40740739999999998</v>
      </c>
      <c r="L355" s="14">
        <v>0.3333333</v>
      </c>
      <c r="M355" s="14">
        <v>0.3859649</v>
      </c>
      <c r="N355" s="14">
        <v>0.43333329999999998</v>
      </c>
      <c r="O355" s="14">
        <v>0.33676970000000001</v>
      </c>
      <c r="P355" s="14">
        <v>0.31372549999999999</v>
      </c>
      <c r="Q355" s="14">
        <v>0.3541667</v>
      </c>
      <c r="R355" s="14">
        <v>0.1111111</v>
      </c>
      <c r="S355" s="14">
        <v>0.34666659999999999</v>
      </c>
      <c r="T355" s="14">
        <v>0.4583333</v>
      </c>
      <c r="U355" s="14">
        <v>0.3333333</v>
      </c>
      <c r="V355" s="14">
        <v>0.55555549999999998</v>
      </c>
      <c r="W355" s="14">
        <v>0.35294120000000001</v>
      </c>
      <c r="X355" s="14">
        <v>0.43589739999999999</v>
      </c>
      <c r="Y355" s="14">
        <v>0.28571429999999998</v>
      </c>
      <c r="Z355" s="14">
        <v>0.4583333</v>
      </c>
      <c r="AA355" s="14">
        <v>0.51666670000000003</v>
      </c>
      <c r="AB355" s="14">
        <v>0.58974360000000003</v>
      </c>
      <c r="AC355" s="14">
        <v>0.31531530000000002</v>
      </c>
      <c r="AD355" s="14">
        <v>0.5625</v>
      </c>
      <c r="AE355" s="14">
        <v>0.42222219999999999</v>
      </c>
      <c r="AF355" s="14">
        <v>0.51111110000000004</v>
      </c>
      <c r="AG355" s="14">
        <v>0.51851849999999999</v>
      </c>
      <c r="AH355" s="14">
        <v>0.46969689999999997</v>
      </c>
      <c r="AI355" s="14">
        <v>0.53333330000000001</v>
      </c>
      <c r="AJ355" s="14">
        <v>0.4210526</v>
      </c>
      <c r="AK355" s="14">
        <v>0.42424240000000002</v>
      </c>
      <c r="AL355" s="14">
        <v>0.3333333</v>
      </c>
      <c r="AM355" s="14">
        <v>0.47619040000000001</v>
      </c>
      <c r="AN355" s="14">
        <v>0.5</v>
      </c>
    </row>
    <row r="356" spans="1:40" s="1" customFormat="1" ht="30">
      <c r="A356" s="1" t="s">
        <v>157</v>
      </c>
      <c r="C356" s="1" t="s">
        <v>978</v>
      </c>
      <c r="G356" s="1" t="s">
        <v>979</v>
      </c>
      <c r="H356" s="13" t="s">
        <v>980</v>
      </c>
      <c r="I356" s="14">
        <v>0.31944440000000002</v>
      </c>
      <c r="J356" s="14">
        <v>0.3333333</v>
      </c>
      <c r="K356" s="14">
        <v>0.37037039999999999</v>
      </c>
      <c r="L356" s="14">
        <v>0.3333333</v>
      </c>
      <c r="M356" s="14">
        <v>0.245614</v>
      </c>
      <c r="N356" s="14">
        <v>0.26666669999999998</v>
      </c>
      <c r="O356" s="14">
        <v>0.2199313</v>
      </c>
      <c r="P356" s="14">
        <v>0.15686269999999999</v>
      </c>
      <c r="Q356" s="14">
        <v>0.2291667</v>
      </c>
      <c r="R356" s="14">
        <v>0.1111111</v>
      </c>
      <c r="S356" s="14">
        <v>0.18666669999999999</v>
      </c>
      <c r="T356" s="14">
        <v>0.2888889</v>
      </c>
      <c r="U356" s="14">
        <v>0.19047620000000001</v>
      </c>
      <c r="V356" s="14">
        <v>0.3333333</v>
      </c>
      <c r="W356" s="14">
        <v>0.24761900000000001</v>
      </c>
      <c r="X356" s="14">
        <v>0.25925930000000003</v>
      </c>
      <c r="Y356" s="14">
        <v>0.19047620000000001</v>
      </c>
      <c r="Z356" s="14">
        <v>0.28571429999999998</v>
      </c>
      <c r="AA356" s="14">
        <v>0.26666669999999998</v>
      </c>
      <c r="AB356" s="14">
        <v>0.51282050000000001</v>
      </c>
      <c r="AC356" s="14">
        <v>0.2407407</v>
      </c>
      <c r="AD356" s="14">
        <v>0.50980389999999998</v>
      </c>
      <c r="AE356" s="14">
        <v>0.24444440000000001</v>
      </c>
      <c r="AF356" s="14">
        <v>0.2</v>
      </c>
      <c r="AG356" s="14">
        <v>0.29629630000000001</v>
      </c>
      <c r="AH356" s="14">
        <v>0.38095240000000002</v>
      </c>
      <c r="AI356" s="14">
        <v>0.2888889</v>
      </c>
      <c r="AJ356" s="14">
        <v>0.2280702</v>
      </c>
      <c r="AK356" s="14">
        <v>0.1212121</v>
      </c>
      <c r="AL356" s="14">
        <v>0.28571429999999998</v>
      </c>
      <c r="AM356" s="14">
        <v>0.35714279999999998</v>
      </c>
      <c r="AN356" s="14">
        <v>0.42424240000000002</v>
      </c>
    </row>
    <row r="357" spans="1:40" s="1" customFormat="1" ht="30">
      <c r="A357" s="1" t="s">
        <v>243</v>
      </c>
      <c r="F357" s="1" t="s">
        <v>981</v>
      </c>
      <c r="G357" s="1" t="s">
        <v>982</v>
      </c>
      <c r="H357" s="13" t="s">
        <v>983</v>
      </c>
      <c r="I357" s="14">
        <v>0.45928028225898743</v>
      </c>
      <c r="J357" s="14">
        <v>0.42252251505851746</v>
      </c>
      <c r="K357" s="14">
        <v>0.47048136591911316</v>
      </c>
      <c r="L357" s="14">
        <v>0.45964911580085754</v>
      </c>
      <c r="M357" s="14">
        <v>0.45958217978477478</v>
      </c>
      <c r="N357" s="14">
        <v>0.45092320442199707</v>
      </c>
      <c r="O357" s="14">
        <v>0.41285952925682068</v>
      </c>
      <c r="P357" s="14">
        <v>0.43966242671012878</v>
      </c>
      <c r="Q357" s="14">
        <v>0.42870369553565979</v>
      </c>
      <c r="R357" s="14">
        <v>0.42737427353858948</v>
      </c>
      <c r="S357" s="14">
        <v>0.38775509595870972</v>
      </c>
      <c r="T357" s="14">
        <v>0.49554893374443054</v>
      </c>
      <c r="U357" s="14">
        <v>0.42287233471870422</v>
      </c>
      <c r="V357" s="14">
        <v>0.4690345823764801</v>
      </c>
      <c r="W357" s="14">
        <v>0.40256407856941223</v>
      </c>
      <c r="X357" s="14">
        <v>0.42985072731971741</v>
      </c>
      <c r="Y357" s="14">
        <v>0.40018314123153687</v>
      </c>
      <c r="Z357" s="14">
        <v>0.50366300344467163</v>
      </c>
      <c r="AA357" s="14">
        <v>0.482158362865448</v>
      </c>
      <c r="AB357" s="14">
        <v>0.46147185564041138</v>
      </c>
      <c r="AC357" s="14">
        <v>0.4258289635181427</v>
      </c>
      <c r="AD357" s="14">
        <v>0.48760327696800232</v>
      </c>
      <c r="AE357" s="14">
        <v>0.39589440822601318</v>
      </c>
      <c r="AF357" s="14">
        <v>0.42289933562278748</v>
      </c>
      <c r="AG357" s="14">
        <v>0.48603349924087524</v>
      </c>
      <c r="AH357" s="14">
        <v>0.50687283277511597</v>
      </c>
      <c r="AI357" s="14">
        <v>0.40664711594581604</v>
      </c>
      <c r="AJ357" s="14">
        <v>0.48452696204185486</v>
      </c>
      <c r="AK357" s="14">
        <v>0.48272639513015747</v>
      </c>
      <c r="AL357" s="14">
        <v>0.47302502393722534</v>
      </c>
      <c r="AM357" s="14">
        <v>0.47207677364349365</v>
      </c>
      <c r="AN357" s="14">
        <v>0.51322752237319946</v>
      </c>
    </row>
    <row r="358" spans="1:40" s="1" customFormat="1" ht="45">
      <c r="A358" s="1" t="s">
        <v>157</v>
      </c>
      <c r="C358" s="1" t="s">
        <v>666</v>
      </c>
      <c r="G358" s="1" t="s">
        <v>667</v>
      </c>
      <c r="H358" s="13" t="s">
        <v>668</v>
      </c>
      <c r="I358" s="14">
        <v>0.59090909999999996</v>
      </c>
      <c r="J358" s="14">
        <v>0.60317460000000001</v>
      </c>
      <c r="K358" s="14">
        <v>0.7083334</v>
      </c>
      <c r="L358" s="14">
        <v>0.66666669999999995</v>
      </c>
      <c r="M358" s="14">
        <v>0.54901960000000005</v>
      </c>
      <c r="N358" s="14">
        <v>0.56666669999999997</v>
      </c>
      <c r="O358" s="14">
        <v>0.52982459999999998</v>
      </c>
      <c r="P358" s="14">
        <v>0.4791667</v>
      </c>
      <c r="Q358" s="14">
        <v>0.80555560000000004</v>
      </c>
      <c r="R358" s="14">
        <v>0.44444440000000002</v>
      </c>
      <c r="S358" s="14">
        <v>0.53333339999999996</v>
      </c>
      <c r="T358" s="14">
        <v>0.79487180000000002</v>
      </c>
      <c r="U358" s="14">
        <v>0.61111110000000002</v>
      </c>
      <c r="V358" s="14">
        <v>0.81818179999999996</v>
      </c>
      <c r="W358" s="14">
        <v>0.53125</v>
      </c>
      <c r="X358" s="14">
        <v>0.63768119999999995</v>
      </c>
      <c r="Y358" s="14">
        <v>0.44444440000000002</v>
      </c>
      <c r="Z358" s="14">
        <v>0.625</v>
      </c>
      <c r="AA358" s="14">
        <v>0.62962969999999996</v>
      </c>
      <c r="AB358" s="14">
        <v>0.66666669999999995</v>
      </c>
      <c r="AC358" s="14">
        <v>0.53921569999999996</v>
      </c>
      <c r="AD358" s="14">
        <v>0.76923079999999999</v>
      </c>
      <c r="AE358" s="14">
        <v>0.59523809999999999</v>
      </c>
      <c r="AF358" s="14">
        <v>0.57777780000000001</v>
      </c>
      <c r="AG358" s="14">
        <v>0.66666669999999995</v>
      </c>
      <c r="AH358" s="14">
        <v>0.6</v>
      </c>
      <c r="AI358" s="14">
        <v>0.7</v>
      </c>
      <c r="AJ358" s="14">
        <v>0.37254900000000002</v>
      </c>
      <c r="AK358" s="14">
        <v>0.63333329999999999</v>
      </c>
      <c r="AL358" s="14">
        <v>0.52380959999999999</v>
      </c>
      <c r="AM358" s="14">
        <v>0.63888889999999998</v>
      </c>
      <c r="AN358" s="14">
        <v>0.7</v>
      </c>
    </row>
    <row r="359" spans="1:40" s="1" customFormat="1" ht="45">
      <c r="A359" s="1" t="s">
        <v>157</v>
      </c>
      <c r="C359" s="1" t="s">
        <v>984</v>
      </c>
      <c r="G359" s="1" t="s">
        <v>985</v>
      </c>
      <c r="H359" s="13" t="s">
        <v>986</v>
      </c>
      <c r="I359" s="14">
        <v>0.59090909999999996</v>
      </c>
      <c r="J359" s="14">
        <v>0.52380959999999999</v>
      </c>
      <c r="K359" s="14">
        <v>0.52380959999999999</v>
      </c>
      <c r="L359" s="14">
        <v>0.625</v>
      </c>
      <c r="M359" s="14">
        <v>0.52941179999999999</v>
      </c>
      <c r="N359" s="14">
        <v>0.5</v>
      </c>
      <c r="O359" s="14">
        <v>0.45878140000000001</v>
      </c>
      <c r="P359" s="14">
        <v>0.4375</v>
      </c>
      <c r="Q359" s="14">
        <v>0.69230769999999997</v>
      </c>
      <c r="R359" s="14">
        <v>0.44444440000000002</v>
      </c>
      <c r="S359" s="14">
        <v>0.44444440000000002</v>
      </c>
      <c r="T359" s="14">
        <v>0.7179487</v>
      </c>
      <c r="U359" s="14">
        <v>0.53333339999999996</v>
      </c>
      <c r="V359" s="14">
        <v>0.88888889999999998</v>
      </c>
      <c r="W359" s="14">
        <v>0.58888890000000005</v>
      </c>
      <c r="X359" s="14">
        <v>0.60606059999999995</v>
      </c>
      <c r="Y359" s="14">
        <v>0.61111110000000002</v>
      </c>
      <c r="Z359" s="14">
        <v>0.625</v>
      </c>
      <c r="AA359" s="14">
        <v>0.57407410000000003</v>
      </c>
      <c r="AB359" s="14">
        <v>0.61904760000000003</v>
      </c>
      <c r="AC359" s="14">
        <v>0.48571429999999999</v>
      </c>
      <c r="AD359" s="14">
        <v>0.75555559999999999</v>
      </c>
      <c r="AE359" s="14">
        <v>0.54761899999999997</v>
      </c>
      <c r="AF359" s="14">
        <v>0.54761899999999997</v>
      </c>
      <c r="AG359" s="14">
        <v>0.71428570000000002</v>
      </c>
      <c r="AH359" s="14">
        <v>0.55555560000000004</v>
      </c>
      <c r="AI359" s="14">
        <v>0.81818179999999996</v>
      </c>
      <c r="AJ359" s="14">
        <v>0.4509804</v>
      </c>
      <c r="AK359" s="14">
        <v>0.625</v>
      </c>
      <c r="AL359" s="14">
        <v>0.41025640000000002</v>
      </c>
      <c r="AM359" s="14">
        <v>0.58974360000000003</v>
      </c>
      <c r="AN359" s="14">
        <v>0.59259260000000002</v>
      </c>
    </row>
    <row r="360" spans="1:40" s="1" customFormat="1" ht="45">
      <c r="A360" s="1" t="s">
        <v>157</v>
      </c>
      <c r="C360" s="1" t="s">
        <v>987</v>
      </c>
      <c r="G360" s="1" t="s">
        <v>988</v>
      </c>
      <c r="H360" s="13" t="s">
        <v>989</v>
      </c>
      <c r="I360" s="14">
        <v>0.52173910000000001</v>
      </c>
      <c r="J360" s="14">
        <v>0.4393939</v>
      </c>
      <c r="K360" s="14">
        <v>0.40740739999999998</v>
      </c>
      <c r="L360" s="14">
        <v>0.2916667</v>
      </c>
      <c r="M360" s="14">
        <v>0.3859649</v>
      </c>
      <c r="N360" s="14">
        <v>0.4</v>
      </c>
      <c r="O360" s="14">
        <v>0.51360550000000005</v>
      </c>
      <c r="P360" s="14">
        <v>0.39215689999999997</v>
      </c>
      <c r="Q360" s="14">
        <v>0.5</v>
      </c>
      <c r="R360" s="14">
        <v>0.22222220000000001</v>
      </c>
      <c r="S360" s="14">
        <v>0.45333329999999999</v>
      </c>
      <c r="T360" s="14">
        <v>0.5208334</v>
      </c>
      <c r="U360" s="14">
        <v>0.57142859999999995</v>
      </c>
      <c r="V360" s="14">
        <v>0.75757580000000002</v>
      </c>
      <c r="W360" s="14">
        <v>0.4509804</v>
      </c>
      <c r="X360" s="14">
        <v>0.52</v>
      </c>
      <c r="Y360" s="14">
        <v>0.47619050000000002</v>
      </c>
      <c r="Z360" s="14">
        <v>0.40740739999999998</v>
      </c>
      <c r="AA360" s="14">
        <v>0.508772</v>
      </c>
      <c r="AB360" s="14">
        <v>0.52380959999999999</v>
      </c>
      <c r="AC360" s="14">
        <v>0.5</v>
      </c>
      <c r="AD360" s="14">
        <v>0.64705880000000005</v>
      </c>
      <c r="AE360" s="14">
        <v>0.3846154</v>
      </c>
      <c r="AF360" s="14">
        <v>0.4791667</v>
      </c>
      <c r="AG360" s="14">
        <v>0.62962969999999996</v>
      </c>
      <c r="AH360" s="14">
        <v>0.52380959999999999</v>
      </c>
      <c r="AI360" s="14">
        <v>0.62222219999999995</v>
      </c>
      <c r="AJ360" s="14">
        <v>0.3859649</v>
      </c>
      <c r="AK360" s="14">
        <v>0.36363640000000003</v>
      </c>
      <c r="AL360" s="14">
        <v>0.51111110000000004</v>
      </c>
      <c r="AM360" s="14">
        <v>0.57142859999999995</v>
      </c>
      <c r="AN360" s="14">
        <v>0.5833334</v>
      </c>
    </row>
    <row r="361" spans="1:40" s="1" customFormat="1" ht="60">
      <c r="A361" s="1" t="s">
        <v>157</v>
      </c>
      <c r="C361" s="1" t="s">
        <v>990</v>
      </c>
      <c r="G361" s="1" t="s">
        <v>991</v>
      </c>
      <c r="H361" s="13" t="s">
        <v>992</v>
      </c>
      <c r="I361" s="14">
        <v>0.46376810000000002</v>
      </c>
      <c r="J361" s="14">
        <v>0.34920639999999997</v>
      </c>
      <c r="K361" s="14">
        <v>0.51851849999999999</v>
      </c>
      <c r="L361" s="14">
        <v>0.38095240000000002</v>
      </c>
      <c r="M361" s="14">
        <v>0.29411769999999998</v>
      </c>
      <c r="N361" s="14">
        <v>0.4</v>
      </c>
      <c r="O361" s="14">
        <v>0.46527780000000002</v>
      </c>
      <c r="P361" s="14">
        <v>0.2708333</v>
      </c>
      <c r="Q361" s="14">
        <v>0.46666669999999999</v>
      </c>
      <c r="R361" s="14">
        <v>0.1111111</v>
      </c>
      <c r="S361" s="14">
        <v>0.45333329999999999</v>
      </c>
      <c r="T361" s="14">
        <v>0.5208334</v>
      </c>
      <c r="U361" s="14">
        <v>0.77777779999999996</v>
      </c>
      <c r="V361" s="14">
        <v>0.7</v>
      </c>
      <c r="W361" s="14">
        <v>0.51041669999999995</v>
      </c>
      <c r="X361" s="14">
        <v>0.4</v>
      </c>
      <c r="Y361" s="14">
        <v>0.38095240000000002</v>
      </c>
      <c r="Z361" s="14">
        <v>0.625</v>
      </c>
      <c r="AA361" s="14">
        <v>0.56140350000000006</v>
      </c>
      <c r="AB361" s="14">
        <v>0.5833334</v>
      </c>
      <c r="AC361" s="14">
        <v>0.40540540000000003</v>
      </c>
      <c r="AD361" s="14">
        <v>0.52941179999999999</v>
      </c>
      <c r="AE361" s="14">
        <v>0.47619050000000002</v>
      </c>
      <c r="AF361" s="14">
        <v>0.44444440000000002</v>
      </c>
      <c r="AG361" s="14">
        <v>0.66666669999999995</v>
      </c>
      <c r="AH361" s="14">
        <v>0.44444440000000002</v>
      </c>
      <c r="AI361" s="14">
        <v>0.55555560000000004</v>
      </c>
      <c r="AJ361" s="14">
        <v>0.40740739999999998</v>
      </c>
      <c r="AK361" s="14">
        <v>0.45454549999999999</v>
      </c>
      <c r="AL361" s="14">
        <v>0.57777780000000001</v>
      </c>
      <c r="AM361" s="14">
        <v>0.51282050000000001</v>
      </c>
      <c r="AN361" s="14">
        <v>0.5</v>
      </c>
    </row>
    <row r="362" spans="1:40" s="1" customFormat="1" ht="15.75">
      <c r="A362" s="1" t="s">
        <v>342</v>
      </c>
      <c r="G362" s="1" t="s">
        <v>993</v>
      </c>
      <c r="H362" s="13" t="s">
        <v>994</v>
      </c>
      <c r="I362" s="14">
        <v>0.66600000000000004</v>
      </c>
      <c r="J362" s="14">
        <v>0.66600000000000004</v>
      </c>
      <c r="K362" s="14">
        <v>0.5</v>
      </c>
      <c r="L362" s="14">
        <v>0.5</v>
      </c>
      <c r="M362" s="14">
        <v>0.5</v>
      </c>
      <c r="N362" s="14">
        <v>0.5</v>
      </c>
      <c r="O362" s="14">
        <v>0.5</v>
      </c>
      <c r="P362" s="14">
        <v>0.66600000000000004</v>
      </c>
      <c r="Q362" s="14">
        <v>0.5</v>
      </c>
      <c r="R362" s="14">
        <v>0.33300000000000002</v>
      </c>
      <c r="S362" s="14">
        <v>0.66600000000000004</v>
      </c>
      <c r="T362" s="14">
        <v>0.5</v>
      </c>
      <c r="U362" s="14">
        <v>0.5</v>
      </c>
      <c r="V362" s="14">
        <v>0.5</v>
      </c>
      <c r="W362" s="14">
        <v>0.66600000000000004</v>
      </c>
      <c r="X362" s="14">
        <v>0.66600000000000004</v>
      </c>
      <c r="Y362" s="14">
        <v>0.66600000000000004</v>
      </c>
      <c r="Z362" s="14">
        <v>0.33300000000000002</v>
      </c>
      <c r="AA362" s="14">
        <v>0.66600000000000004</v>
      </c>
      <c r="AB362" s="14">
        <v>0.5</v>
      </c>
      <c r="AC362" s="14">
        <v>0.66600000000000004</v>
      </c>
      <c r="AD362" s="14">
        <v>0.5</v>
      </c>
      <c r="AE362" s="14">
        <v>0.5</v>
      </c>
      <c r="AF362" s="14">
        <v>0.5</v>
      </c>
      <c r="AG362" s="14">
        <v>0.5</v>
      </c>
      <c r="AH362" s="14">
        <v>0.5</v>
      </c>
      <c r="AI362" s="14">
        <v>0.5</v>
      </c>
      <c r="AJ362" s="14">
        <v>0.66600000000000004</v>
      </c>
      <c r="AK362" s="14">
        <v>0.66600000000000004</v>
      </c>
      <c r="AL362" s="14">
        <v>0.5</v>
      </c>
      <c r="AM362" s="14">
        <v>0.5</v>
      </c>
      <c r="AN362" s="14">
        <v>0.66600000000000004</v>
      </c>
    </row>
    <row r="363" spans="1:40" s="1" customFormat="1" ht="45">
      <c r="A363" s="1" t="s">
        <v>157</v>
      </c>
      <c r="C363" s="1" t="s">
        <v>995</v>
      </c>
      <c r="G363" s="1" t="s">
        <v>996</v>
      </c>
      <c r="H363" s="13" t="s">
        <v>997</v>
      </c>
      <c r="I363" s="14">
        <v>0.53623189999999998</v>
      </c>
      <c r="J363" s="14">
        <v>0.54545460000000001</v>
      </c>
      <c r="K363" s="14">
        <v>0.5833334</v>
      </c>
      <c r="L363" s="14">
        <v>0.66666669999999995</v>
      </c>
      <c r="M363" s="14">
        <v>0.44444440000000002</v>
      </c>
      <c r="N363" s="14">
        <v>0.5</v>
      </c>
      <c r="O363" s="14">
        <v>0.48797249999999998</v>
      </c>
      <c r="P363" s="14">
        <v>0.37254900000000002</v>
      </c>
      <c r="Q363" s="14">
        <v>0.5</v>
      </c>
      <c r="R363" s="14">
        <v>0.44444440000000002</v>
      </c>
      <c r="S363" s="14">
        <v>0.45333329999999999</v>
      </c>
      <c r="T363" s="14">
        <v>0.5625</v>
      </c>
      <c r="U363" s="14">
        <v>0.52380959999999999</v>
      </c>
      <c r="V363" s="14">
        <v>0.63636360000000003</v>
      </c>
      <c r="W363" s="14">
        <v>0.4555556</v>
      </c>
      <c r="X363" s="14">
        <v>0.54545460000000001</v>
      </c>
      <c r="Y363" s="14">
        <v>0.38095240000000002</v>
      </c>
      <c r="Z363" s="14">
        <v>0.57142859999999995</v>
      </c>
      <c r="AA363" s="14">
        <v>0.5789474</v>
      </c>
      <c r="AB363" s="14">
        <v>0.61904760000000003</v>
      </c>
      <c r="AC363" s="14">
        <v>0.51851849999999999</v>
      </c>
      <c r="AD363" s="14">
        <v>0.70588240000000002</v>
      </c>
      <c r="AE363" s="14">
        <v>0.47619050000000002</v>
      </c>
      <c r="AF363" s="14">
        <v>0.46666669999999999</v>
      </c>
      <c r="AG363" s="14">
        <v>0.5833334</v>
      </c>
      <c r="AH363" s="14">
        <v>0.56666669999999997</v>
      </c>
      <c r="AI363" s="14">
        <v>0.76190480000000005</v>
      </c>
      <c r="AJ363" s="14">
        <v>0.44444440000000002</v>
      </c>
      <c r="AK363" s="14">
        <v>0.57575759999999998</v>
      </c>
      <c r="AL363" s="14">
        <v>0.51111110000000004</v>
      </c>
      <c r="AM363" s="14">
        <v>0.57142859999999995</v>
      </c>
      <c r="AN363" s="14">
        <v>0.63636360000000003</v>
      </c>
    </row>
    <row r="364" spans="1:40" s="1" customFormat="1" ht="30">
      <c r="A364" s="1" t="s">
        <v>342</v>
      </c>
      <c r="G364" s="1" t="s">
        <v>998</v>
      </c>
      <c r="H364" s="13" t="s">
        <v>999</v>
      </c>
      <c r="I364" s="14">
        <v>0.54997490000000004</v>
      </c>
      <c r="J364" s="14">
        <v>0.47078530000000002</v>
      </c>
      <c r="K364" s="14">
        <v>0.45227060000000002</v>
      </c>
      <c r="L364" s="14">
        <v>0.63112170000000001</v>
      </c>
      <c r="M364" s="14">
        <v>0.42109639999999998</v>
      </c>
      <c r="N364" s="14">
        <v>0.46880850000000002</v>
      </c>
      <c r="O364" s="14">
        <v>0.7709916</v>
      </c>
      <c r="P364" s="14">
        <v>0.29700850000000001</v>
      </c>
      <c r="Q364" s="14">
        <v>0.60959339999999995</v>
      </c>
      <c r="R364" s="14">
        <v>0.51106379999999996</v>
      </c>
      <c r="S364" s="14">
        <v>0.63676739999999998</v>
      </c>
      <c r="T364" s="14">
        <v>0.51415290000000002</v>
      </c>
      <c r="U364" s="14">
        <v>0.34256239999999999</v>
      </c>
      <c r="V364" s="14">
        <v>0.48026059999999998</v>
      </c>
      <c r="W364" s="14">
        <v>0.51650830000000003</v>
      </c>
      <c r="X364" s="14">
        <v>0.3554485</v>
      </c>
      <c r="Y364" s="14">
        <v>0.38203870000000001</v>
      </c>
      <c r="Z364" s="14">
        <v>0.53831289999999998</v>
      </c>
      <c r="AA364" s="14">
        <v>0.28354629999999997</v>
      </c>
      <c r="AB364" s="14">
        <v>0.40476259999999997</v>
      </c>
      <c r="AC364" s="14">
        <v>0.5245573</v>
      </c>
      <c r="AD364" s="14">
        <v>0.61807190000000001</v>
      </c>
      <c r="AE364" s="14">
        <v>0.63168630000000003</v>
      </c>
      <c r="AF364" s="14">
        <v>0.49066219999999999</v>
      </c>
      <c r="AG364" s="14">
        <v>0.37748809999999999</v>
      </c>
      <c r="AH364" s="14">
        <v>0.40700409999999998</v>
      </c>
      <c r="AI364" s="14">
        <v>0.36408109999999999</v>
      </c>
      <c r="AJ364" s="14">
        <v>0.40087050000000002</v>
      </c>
      <c r="AK364" s="14">
        <v>0.45353559999999998</v>
      </c>
      <c r="AL364" s="14">
        <v>0.4046556</v>
      </c>
      <c r="AM364" s="14">
        <v>0.4733909</v>
      </c>
      <c r="AN364" s="14">
        <v>0.36662289999999997</v>
      </c>
    </row>
    <row r="365" spans="1:40" s="1" customFormat="1" ht="60">
      <c r="A365" s="1" t="s">
        <v>157</v>
      </c>
      <c r="C365" s="1" t="s">
        <v>1000</v>
      </c>
      <c r="G365" s="1" t="s">
        <v>1001</v>
      </c>
      <c r="H365" s="13" t="s">
        <v>1002</v>
      </c>
      <c r="I365" s="14">
        <v>0.31944440000000002</v>
      </c>
      <c r="J365" s="14">
        <v>0.40909089999999998</v>
      </c>
      <c r="K365" s="14">
        <v>0.44444440000000002</v>
      </c>
      <c r="L365" s="14">
        <v>0.375</v>
      </c>
      <c r="M365" s="14">
        <v>0.3157895</v>
      </c>
      <c r="N365" s="14">
        <v>0.53333330000000001</v>
      </c>
      <c r="O365" s="14">
        <v>0.31632650000000001</v>
      </c>
      <c r="P365" s="14">
        <v>0.3333333</v>
      </c>
      <c r="Q365" s="14">
        <v>0.2916667</v>
      </c>
      <c r="R365" s="14">
        <v>0.22222220000000001</v>
      </c>
      <c r="S365" s="14">
        <v>0.36</v>
      </c>
      <c r="T365" s="14">
        <v>0.3541667</v>
      </c>
      <c r="U365" s="14">
        <v>0.28571429999999998</v>
      </c>
      <c r="V365" s="14">
        <v>0.36363630000000002</v>
      </c>
      <c r="W365" s="14">
        <v>0.3131313</v>
      </c>
      <c r="X365" s="14">
        <v>0.34615380000000001</v>
      </c>
      <c r="Y365" s="14">
        <v>0.14285709999999999</v>
      </c>
      <c r="Z365" s="14">
        <v>0.40740739999999998</v>
      </c>
      <c r="AA365" s="14">
        <v>0.3859649</v>
      </c>
      <c r="AB365" s="14">
        <v>0.3333333</v>
      </c>
      <c r="AC365" s="14">
        <v>0.29629630000000001</v>
      </c>
      <c r="AD365" s="14">
        <v>0.39215680000000003</v>
      </c>
      <c r="AE365" s="14">
        <v>0.35714279999999998</v>
      </c>
      <c r="AF365" s="14">
        <v>0.3541667</v>
      </c>
      <c r="AG365" s="14">
        <v>0.48148150000000001</v>
      </c>
      <c r="AH365" s="14">
        <v>0.37878790000000001</v>
      </c>
      <c r="AI365" s="14">
        <v>0.4</v>
      </c>
      <c r="AJ365" s="14">
        <v>0.38888889999999998</v>
      </c>
      <c r="AK365" s="14">
        <v>0.18181820000000001</v>
      </c>
      <c r="AL365" s="14">
        <v>0.2888889</v>
      </c>
      <c r="AM365" s="14">
        <v>0.46153840000000002</v>
      </c>
      <c r="AN365" s="14">
        <v>0.5</v>
      </c>
    </row>
    <row r="366" spans="1:40" s="1" customFormat="1" ht="45">
      <c r="A366" s="9" t="s">
        <v>157</v>
      </c>
      <c r="C366" s="1" t="s">
        <v>1003</v>
      </c>
      <c r="G366" s="1" t="s">
        <v>1004</v>
      </c>
      <c r="H366" s="13" t="s">
        <v>1005</v>
      </c>
      <c r="I366" s="14">
        <v>0.42857139999999999</v>
      </c>
      <c r="J366" s="14">
        <v>0.4210526</v>
      </c>
      <c r="K366" s="14">
        <v>0.1111111</v>
      </c>
      <c r="L366" s="14">
        <v>0.4583333</v>
      </c>
      <c r="M366" s="14">
        <v>0.29629630000000001</v>
      </c>
      <c r="N366" s="14">
        <v>0.46666659999999999</v>
      </c>
      <c r="O366" s="14">
        <v>0.34767019999999998</v>
      </c>
      <c r="P366" s="14">
        <v>0.26666669999999998</v>
      </c>
      <c r="Q366" s="14">
        <v>0.1111111</v>
      </c>
      <c r="R366" s="14">
        <v>0.44444440000000002</v>
      </c>
      <c r="S366" s="14">
        <v>0.24637680000000001</v>
      </c>
      <c r="T366" s="14">
        <v>0.4</v>
      </c>
      <c r="U366" s="14">
        <v>0.38095240000000002</v>
      </c>
      <c r="V366" s="14">
        <v>0.51851849999999999</v>
      </c>
      <c r="W366" s="14">
        <v>0.29411759999999998</v>
      </c>
      <c r="X366" s="14">
        <v>0.4487179</v>
      </c>
      <c r="Y366" s="14">
        <v>0.27777780000000002</v>
      </c>
      <c r="Z366" s="14">
        <v>0.55555549999999998</v>
      </c>
      <c r="AA366" s="14">
        <v>0.2280702</v>
      </c>
      <c r="AB366" s="14">
        <v>0.47619040000000001</v>
      </c>
      <c r="AC366" s="14">
        <v>0.20370369999999999</v>
      </c>
      <c r="AD366" s="14">
        <v>0.52941170000000004</v>
      </c>
      <c r="AE366" s="14">
        <v>0.4</v>
      </c>
      <c r="AF366" s="14">
        <v>0.42857139999999999</v>
      </c>
      <c r="AG366" s="14">
        <v>0.375</v>
      </c>
      <c r="AH366" s="14">
        <v>0.4</v>
      </c>
      <c r="AI366" s="14">
        <v>0.35555550000000002</v>
      </c>
      <c r="AJ366" s="14">
        <v>0.3125</v>
      </c>
      <c r="AK366" s="14">
        <v>0.36363630000000002</v>
      </c>
      <c r="AL366" s="14">
        <v>0.28571429999999998</v>
      </c>
      <c r="AM366" s="14">
        <v>0.42857139999999999</v>
      </c>
      <c r="AN366" s="14">
        <v>0.36666660000000001</v>
      </c>
    </row>
    <row r="367" spans="1:40" s="1" customFormat="1" ht="60">
      <c r="A367" s="1" t="s">
        <v>157</v>
      </c>
      <c r="C367" s="1" t="s">
        <v>1006</v>
      </c>
      <c r="G367" s="1" t="s">
        <v>1007</v>
      </c>
      <c r="H367" s="13" t="s">
        <v>1008</v>
      </c>
      <c r="I367" s="14">
        <v>0.66666669999999995</v>
      </c>
      <c r="J367" s="14">
        <v>0.71428570000000002</v>
      </c>
      <c r="K367" s="14">
        <v>0.79166669999999995</v>
      </c>
      <c r="L367" s="14">
        <v>0.52380959999999999</v>
      </c>
      <c r="M367" s="14">
        <v>0.61111110000000002</v>
      </c>
      <c r="N367" s="14">
        <v>0.7</v>
      </c>
      <c r="O367" s="14">
        <v>0.63736269999999995</v>
      </c>
      <c r="P367" s="14">
        <v>0.51111110000000004</v>
      </c>
      <c r="Q367" s="14">
        <v>0.72222220000000004</v>
      </c>
      <c r="R367" s="14">
        <v>0.55555560000000004</v>
      </c>
      <c r="S367" s="14">
        <v>0.68055560000000004</v>
      </c>
      <c r="T367" s="14">
        <v>0.76190480000000005</v>
      </c>
      <c r="U367" s="14">
        <v>0.57142859999999995</v>
      </c>
      <c r="V367" s="14">
        <v>0.76666670000000003</v>
      </c>
      <c r="W367" s="14">
        <v>0.63636360000000003</v>
      </c>
      <c r="X367" s="14">
        <v>0.54166669999999995</v>
      </c>
      <c r="Y367" s="14">
        <v>0.66666669999999995</v>
      </c>
      <c r="Z367" s="14">
        <v>0.66666669999999995</v>
      </c>
      <c r="AA367" s="14">
        <v>0.7</v>
      </c>
      <c r="AB367" s="14">
        <v>0.77777779999999996</v>
      </c>
      <c r="AC367" s="14">
        <v>0.62626269999999995</v>
      </c>
      <c r="AD367" s="14">
        <v>0.82222220000000001</v>
      </c>
      <c r="AE367" s="14">
        <v>0.6</v>
      </c>
      <c r="AF367" s="14">
        <v>0.57777780000000001</v>
      </c>
      <c r="AG367" s="14">
        <v>0.74074079999999998</v>
      </c>
      <c r="AH367" s="14">
        <v>0.7192982</v>
      </c>
      <c r="AI367" s="14">
        <v>0.77777779999999996</v>
      </c>
      <c r="AJ367" s="14">
        <v>0.53703710000000004</v>
      </c>
      <c r="AK367" s="14">
        <v>0.48484850000000002</v>
      </c>
      <c r="AL367" s="14">
        <v>0.56410260000000001</v>
      </c>
      <c r="AM367" s="14">
        <v>0.69230769999999997</v>
      </c>
      <c r="AN367" s="14">
        <v>0.73333329999999997</v>
      </c>
    </row>
    <row r="368" spans="1:40" s="1" customFormat="1" ht="60">
      <c r="A368" s="1" t="s">
        <v>157</v>
      </c>
      <c r="C368" s="1" t="s">
        <v>1009</v>
      </c>
      <c r="G368" s="1" t="s">
        <v>1010</v>
      </c>
      <c r="H368" s="13" t="s">
        <v>1011</v>
      </c>
      <c r="I368" s="14">
        <v>0.53968260000000001</v>
      </c>
      <c r="J368" s="14">
        <v>0.58730159999999998</v>
      </c>
      <c r="K368" s="14">
        <v>0.625</v>
      </c>
      <c r="L368" s="14">
        <v>0.42857139999999999</v>
      </c>
      <c r="M368" s="14">
        <v>0.3518519</v>
      </c>
      <c r="N368" s="14">
        <v>0.43333329999999998</v>
      </c>
      <c r="O368" s="14">
        <v>0.53623189999999998</v>
      </c>
      <c r="P368" s="14">
        <v>0.43137259999999999</v>
      </c>
      <c r="Q368" s="14">
        <v>0.56410260000000001</v>
      </c>
      <c r="R368" s="14">
        <v>0.3333333</v>
      </c>
      <c r="S368" s="14">
        <v>0.52777779999999996</v>
      </c>
      <c r="T368" s="14">
        <v>0.64444449999999998</v>
      </c>
      <c r="U368" s="14">
        <v>0.38888889999999998</v>
      </c>
      <c r="V368" s="14">
        <v>0.63333329999999999</v>
      </c>
      <c r="W368" s="14">
        <v>0.41935489999999997</v>
      </c>
      <c r="X368" s="14">
        <v>0.38888889999999998</v>
      </c>
      <c r="Y368" s="14">
        <v>0.5</v>
      </c>
      <c r="Z368" s="14">
        <v>0.53333339999999996</v>
      </c>
      <c r="AA368" s="14">
        <v>0.61666670000000001</v>
      </c>
      <c r="AB368" s="14">
        <v>0.80555560000000004</v>
      </c>
      <c r="AC368" s="14">
        <v>0.51960779999999995</v>
      </c>
      <c r="AD368" s="14">
        <v>0.70833330000000005</v>
      </c>
      <c r="AE368" s="14">
        <v>0.57777780000000001</v>
      </c>
      <c r="AF368" s="14">
        <v>0.46666669999999999</v>
      </c>
      <c r="AG368" s="14">
        <v>0.70370370000000004</v>
      </c>
      <c r="AH368" s="14">
        <v>0.5</v>
      </c>
      <c r="AI368" s="14">
        <v>0.55555560000000004</v>
      </c>
      <c r="AJ368" s="14">
        <v>0.5</v>
      </c>
      <c r="AK368" s="14">
        <v>0.42424240000000002</v>
      </c>
      <c r="AL368" s="14">
        <v>0.54761899999999997</v>
      </c>
      <c r="AM368" s="14">
        <v>0.52380959999999999</v>
      </c>
      <c r="AN368" s="14">
        <v>0.54545460000000001</v>
      </c>
    </row>
    <row r="369" spans="1:40" s="1" customFormat="1" ht="15.75">
      <c r="A369" s="1" t="s">
        <v>342</v>
      </c>
      <c r="G369" s="1" t="s">
        <v>1012</v>
      </c>
      <c r="H369" s="13" t="s">
        <v>1013</v>
      </c>
      <c r="I369" s="14">
        <v>0.66600000000000004</v>
      </c>
      <c r="J369" s="14">
        <v>0.33300000000000002</v>
      </c>
      <c r="K369" s="14">
        <v>0.33300000000000002</v>
      </c>
      <c r="L369" s="14">
        <v>0.5</v>
      </c>
      <c r="M369" s="14">
        <v>0.16600000000000001</v>
      </c>
      <c r="N369" s="14">
        <v>0.16600000000000001</v>
      </c>
      <c r="O369" s="14">
        <v>0.33300000000000002</v>
      </c>
      <c r="P369" s="14">
        <v>0.16600000000000001</v>
      </c>
      <c r="Q369" s="14">
        <v>0.5</v>
      </c>
      <c r="R369" s="14">
        <v>0.16600000000000001</v>
      </c>
      <c r="S369" s="14">
        <v>0.5</v>
      </c>
      <c r="T369" s="14">
        <v>0.33300000000000002</v>
      </c>
      <c r="U369" s="14">
        <v>0</v>
      </c>
      <c r="V369" s="14">
        <v>0.33300000000000002</v>
      </c>
      <c r="W369" s="14">
        <v>0.5</v>
      </c>
      <c r="X369" s="14">
        <v>0.5</v>
      </c>
      <c r="Y369" s="14">
        <v>0.33300000000000002</v>
      </c>
      <c r="Z369" s="14">
        <v>0.33300000000000002</v>
      </c>
      <c r="AA369" s="14">
        <v>0.33300000000000002</v>
      </c>
      <c r="AB369" s="14">
        <v>0.16600000000000001</v>
      </c>
      <c r="AC369" s="14">
        <v>0.33300000000000002</v>
      </c>
      <c r="AD369" s="14">
        <v>0.5</v>
      </c>
      <c r="AE369" s="14">
        <v>0.33300000000000002</v>
      </c>
      <c r="AF369" s="14">
        <v>0.16600000000000001</v>
      </c>
      <c r="AG369" s="14">
        <v>0</v>
      </c>
      <c r="AH369" s="14">
        <v>0.33300000000000002</v>
      </c>
      <c r="AI369" s="14">
        <v>0.33300000000000002</v>
      </c>
      <c r="AJ369" s="14">
        <v>0.16600000000000001</v>
      </c>
      <c r="AK369" s="14">
        <v>0.66600000000000004</v>
      </c>
      <c r="AL369" s="14">
        <v>0.16600000000000001</v>
      </c>
      <c r="AM369" s="14">
        <v>0.33300000000000002</v>
      </c>
      <c r="AN369" s="14">
        <v>0.33300000000000002</v>
      </c>
    </row>
    <row r="370" spans="1:40" s="1" customFormat="1" ht="45">
      <c r="A370" s="1" t="s">
        <v>157</v>
      </c>
      <c r="C370" s="1" t="s">
        <v>1014</v>
      </c>
      <c r="G370" s="1" t="s">
        <v>1015</v>
      </c>
      <c r="H370" s="13" t="s">
        <v>1016</v>
      </c>
      <c r="I370" s="14">
        <v>0.48611110000000002</v>
      </c>
      <c r="J370" s="14">
        <v>0.46969689999999997</v>
      </c>
      <c r="K370" s="14">
        <v>0.59259260000000002</v>
      </c>
      <c r="L370" s="14">
        <v>0.2916667</v>
      </c>
      <c r="M370" s="14">
        <v>0.44444440000000002</v>
      </c>
      <c r="N370" s="14">
        <v>0.7</v>
      </c>
      <c r="O370" s="14">
        <v>0.54639170000000004</v>
      </c>
      <c r="P370" s="14">
        <v>0.50980389999999998</v>
      </c>
      <c r="Q370" s="14">
        <v>0.43589739999999999</v>
      </c>
      <c r="R370" s="14">
        <v>0.77777770000000002</v>
      </c>
      <c r="S370" s="14">
        <v>0.51388880000000003</v>
      </c>
      <c r="T370" s="14">
        <v>0.4791667</v>
      </c>
      <c r="U370" s="14">
        <v>0.3333333</v>
      </c>
      <c r="V370" s="14">
        <v>0.60606059999999995</v>
      </c>
      <c r="W370" s="14">
        <v>0.53333330000000001</v>
      </c>
      <c r="X370" s="14">
        <v>0.50617279999999998</v>
      </c>
      <c r="Y370" s="14">
        <v>0.42857139999999999</v>
      </c>
      <c r="Z370" s="14">
        <v>0.44444440000000002</v>
      </c>
      <c r="AA370" s="14">
        <v>0.46666659999999999</v>
      </c>
      <c r="AB370" s="14">
        <v>0.69047619999999998</v>
      </c>
      <c r="AC370" s="14">
        <v>0.3783784</v>
      </c>
      <c r="AD370" s="14">
        <v>0.70588229999999996</v>
      </c>
      <c r="AE370" s="14">
        <v>0.44444440000000002</v>
      </c>
      <c r="AF370" s="14">
        <v>0.625</v>
      </c>
      <c r="AG370" s="14">
        <v>0.70370370000000004</v>
      </c>
      <c r="AH370" s="14">
        <v>0.57142850000000001</v>
      </c>
      <c r="AI370" s="14">
        <v>0.55555549999999998</v>
      </c>
      <c r="AJ370" s="14">
        <v>0.50877190000000005</v>
      </c>
      <c r="AK370" s="14">
        <v>0.3939394</v>
      </c>
      <c r="AL370" s="14">
        <v>0.53333330000000001</v>
      </c>
      <c r="AM370" s="14">
        <v>0.40476190000000001</v>
      </c>
      <c r="AN370" s="14">
        <v>0.72222220000000004</v>
      </c>
    </row>
    <row r="371" spans="1:40" s="1" customFormat="1" ht="45">
      <c r="A371" s="1" t="s">
        <v>157</v>
      </c>
      <c r="C371" s="1" t="s">
        <v>1017</v>
      </c>
      <c r="G371" s="1" t="s">
        <v>1018</v>
      </c>
      <c r="H371" s="13" t="s">
        <v>1019</v>
      </c>
      <c r="I371" s="14">
        <v>0.63888880000000003</v>
      </c>
      <c r="J371" s="14">
        <v>0.65151510000000001</v>
      </c>
      <c r="K371" s="14">
        <v>0.625</v>
      </c>
      <c r="L371" s="14">
        <v>0.5416666</v>
      </c>
      <c r="M371" s="14">
        <v>0.40740739999999998</v>
      </c>
      <c r="N371" s="14">
        <v>0.73333329999999997</v>
      </c>
      <c r="O371" s="14">
        <v>0.56701029999999997</v>
      </c>
      <c r="P371" s="14">
        <v>0.62745090000000003</v>
      </c>
      <c r="Q371" s="14">
        <v>0.5</v>
      </c>
      <c r="R371" s="14">
        <v>0.6666666</v>
      </c>
      <c r="S371" s="14">
        <v>0.56000000000000005</v>
      </c>
      <c r="T371" s="14">
        <v>0.58333330000000005</v>
      </c>
      <c r="U371" s="14">
        <v>0.23809520000000001</v>
      </c>
      <c r="V371" s="14">
        <v>0.72727269999999999</v>
      </c>
      <c r="W371" s="14">
        <v>0.53333330000000001</v>
      </c>
      <c r="X371" s="14">
        <v>0.58024690000000001</v>
      </c>
      <c r="Y371" s="14">
        <v>0.57142850000000001</v>
      </c>
      <c r="Z371" s="14">
        <v>0.59259260000000002</v>
      </c>
      <c r="AA371" s="14">
        <v>0.4166667</v>
      </c>
      <c r="AB371" s="14">
        <v>0.61904760000000003</v>
      </c>
      <c r="AC371" s="14">
        <v>0.41441440000000002</v>
      </c>
      <c r="AD371" s="14">
        <v>0.64705880000000005</v>
      </c>
      <c r="AE371" s="14">
        <v>0.6</v>
      </c>
      <c r="AF371" s="14">
        <v>0.6666666</v>
      </c>
      <c r="AG371" s="14">
        <v>0.6666666</v>
      </c>
      <c r="AH371" s="14">
        <v>0.6666666</v>
      </c>
      <c r="AI371" s="14">
        <v>0.7111111</v>
      </c>
      <c r="AJ371" s="14">
        <v>0.56140350000000006</v>
      </c>
      <c r="AK371" s="14">
        <v>0.63636360000000003</v>
      </c>
      <c r="AL371" s="14">
        <v>0.57777769999999995</v>
      </c>
      <c r="AM371" s="14">
        <v>0.59523809999999999</v>
      </c>
      <c r="AN371" s="14">
        <v>0.75</v>
      </c>
    </row>
    <row r="372" spans="1:40" s="1" customFormat="1" ht="45">
      <c r="A372" s="1" t="s">
        <v>157</v>
      </c>
      <c r="C372" s="1" t="s">
        <v>1020</v>
      </c>
      <c r="G372" s="1" t="s">
        <v>1021</v>
      </c>
      <c r="H372" s="13" t="s">
        <v>1022</v>
      </c>
      <c r="I372" s="14">
        <v>0.56521739999999998</v>
      </c>
      <c r="J372" s="14">
        <v>0.61904760000000003</v>
      </c>
      <c r="K372" s="14">
        <v>0.66666669999999995</v>
      </c>
      <c r="L372" s="14">
        <v>0.5833334</v>
      </c>
      <c r="M372" s="14">
        <v>0.508772</v>
      </c>
      <c r="N372" s="14">
        <v>0.56666669999999997</v>
      </c>
      <c r="O372" s="14">
        <v>0.50680270000000005</v>
      </c>
      <c r="P372" s="14">
        <v>0.39215689999999997</v>
      </c>
      <c r="Q372" s="14">
        <v>0.5833334</v>
      </c>
      <c r="R372" s="14">
        <v>0.3333333</v>
      </c>
      <c r="S372" s="14">
        <v>0.4583333</v>
      </c>
      <c r="T372" s="14">
        <v>0.7179487</v>
      </c>
      <c r="U372" s="14">
        <v>0.76190480000000005</v>
      </c>
      <c r="V372" s="14">
        <v>0.76666670000000003</v>
      </c>
      <c r="W372" s="14">
        <v>0.53125</v>
      </c>
      <c r="X372" s="14">
        <v>0.52777779999999996</v>
      </c>
      <c r="Y372" s="14">
        <v>0.47619050000000002</v>
      </c>
      <c r="Z372" s="14">
        <v>0.61904760000000003</v>
      </c>
      <c r="AA372" s="14">
        <v>0.68518520000000005</v>
      </c>
      <c r="AB372" s="14">
        <v>0.64285709999999996</v>
      </c>
      <c r="AC372" s="14">
        <v>0.52777779999999996</v>
      </c>
      <c r="AD372" s="14">
        <v>0.64285709999999996</v>
      </c>
      <c r="AE372" s="14">
        <v>0.59523809999999999</v>
      </c>
      <c r="AF372" s="14">
        <v>0.59523809999999999</v>
      </c>
      <c r="AG372" s="14">
        <v>0.71428570000000002</v>
      </c>
      <c r="AH372" s="14">
        <v>0.58730159999999998</v>
      </c>
      <c r="AI372" s="14">
        <v>0.84615390000000001</v>
      </c>
      <c r="AJ372" s="14">
        <v>0.5</v>
      </c>
      <c r="AK372" s="14">
        <v>0.57575759999999998</v>
      </c>
      <c r="AL372" s="14">
        <v>0.62222219999999995</v>
      </c>
      <c r="AM372" s="14">
        <v>0.53846159999999998</v>
      </c>
      <c r="AN372" s="14">
        <v>0.62962960000000001</v>
      </c>
    </row>
    <row r="373" spans="1:40" s="1" customFormat="1" ht="45">
      <c r="A373" s="1" t="s">
        <v>157</v>
      </c>
      <c r="C373" s="1" t="s">
        <v>1023</v>
      </c>
      <c r="G373" s="1" t="s">
        <v>1024</v>
      </c>
      <c r="H373" s="13" t="s">
        <v>1025</v>
      </c>
      <c r="I373" s="14">
        <v>0.20634920000000001</v>
      </c>
      <c r="J373" s="14">
        <v>0.26984130000000001</v>
      </c>
      <c r="K373" s="14">
        <v>0.2083333</v>
      </c>
      <c r="L373" s="14">
        <v>0.125</v>
      </c>
      <c r="M373" s="14">
        <v>0.25925930000000003</v>
      </c>
      <c r="N373" s="14">
        <v>0.4</v>
      </c>
      <c r="O373" s="14">
        <v>0.1666667</v>
      </c>
      <c r="P373" s="14">
        <v>0.19607840000000001</v>
      </c>
      <c r="Q373" s="14">
        <v>0.3333333</v>
      </c>
      <c r="R373" s="14">
        <v>0.44444440000000002</v>
      </c>
      <c r="S373" s="14">
        <v>0.26388889999999998</v>
      </c>
      <c r="T373" s="14">
        <v>0.2708333</v>
      </c>
      <c r="U373" s="14">
        <v>0.38095240000000002</v>
      </c>
      <c r="V373" s="14">
        <v>0.18518519999999999</v>
      </c>
      <c r="W373" s="14">
        <v>0.23232320000000001</v>
      </c>
      <c r="X373" s="14">
        <v>0.2266667</v>
      </c>
      <c r="Y373" s="14">
        <v>0.3333333</v>
      </c>
      <c r="Z373" s="14">
        <v>0.14285709999999999</v>
      </c>
      <c r="AA373" s="14">
        <v>0.2807017</v>
      </c>
      <c r="AB373" s="14">
        <v>0.15384610000000001</v>
      </c>
      <c r="AC373" s="14">
        <v>0.2473118</v>
      </c>
      <c r="AD373" s="14">
        <v>0.35294120000000001</v>
      </c>
      <c r="AE373" s="14">
        <v>0.2</v>
      </c>
      <c r="AF373" s="14">
        <v>0.14285709999999999</v>
      </c>
      <c r="AG373" s="14">
        <v>0.4583333</v>
      </c>
      <c r="AH373" s="14">
        <v>0.2105263</v>
      </c>
      <c r="AI373" s="14">
        <v>0.2</v>
      </c>
      <c r="AJ373" s="14">
        <v>0.27450980000000003</v>
      </c>
      <c r="AK373" s="14">
        <v>0.1212121</v>
      </c>
      <c r="AL373" s="14">
        <v>6.6666699999999995E-2</v>
      </c>
      <c r="AM373" s="14">
        <v>0.43589739999999999</v>
      </c>
      <c r="AN373" s="14">
        <v>0.5</v>
      </c>
    </row>
    <row r="374" spans="1:40" s="1" customFormat="1" ht="60">
      <c r="A374" s="9" t="s">
        <v>157</v>
      </c>
      <c r="C374" s="1" t="s">
        <v>1026</v>
      </c>
      <c r="G374" s="1" t="s">
        <v>1027</v>
      </c>
      <c r="H374" s="13" t="s">
        <v>1028</v>
      </c>
      <c r="I374" s="14">
        <v>0.54545449999999995</v>
      </c>
      <c r="J374" s="14">
        <v>0.48333330000000002</v>
      </c>
      <c r="K374" s="14">
        <v>0.48148150000000001</v>
      </c>
      <c r="L374" s="14">
        <v>0.38095240000000002</v>
      </c>
      <c r="M374" s="14">
        <v>0.31372549999999999</v>
      </c>
      <c r="N374" s="14">
        <v>0.63333329999999999</v>
      </c>
      <c r="O374" s="14">
        <v>0.43478260000000002</v>
      </c>
      <c r="P374" s="14">
        <v>0.52941170000000004</v>
      </c>
      <c r="Q374" s="14">
        <v>0.40476190000000001</v>
      </c>
      <c r="R374" s="14">
        <v>0.55555549999999998</v>
      </c>
      <c r="S374" s="14">
        <v>0.37681160000000002</v>
      </c>
      <c r="T374" s="14">
        <v>0.46666669999999999</v>
      </c>
      <c r="U374" s="14">
        <v>0.38095240000000002</v>
      </c>
      <c r="V374" s="14">
        <v>0.3</v>
      </c>
      <c r="W374" s="14">
        <v>0.36559140000000001</v>
      </c>
      <c r="X374" s="14">
        <v>0.5466666</v>
      </c>
      <c r="Y374" s="14">
        <v>0.52380950000000004</v>
      </c>
      <c r="Z374" s="14">
        <v>0.57142850000000001</v>
      </c>
      <c r="AA374" s="14">
        <v>0.46666659999999999</v>
      </c>
      <c r="AB374" s="14">
        <v>0.47619040000000001</v>
      </c>
      <c r="AC374" s="14">
        <v>0.4166667</v>
      </c>
      <c r="AD374" s="14">
        <v>0.57777769999999995</v>
      </c>
      <c r="AE374" s="14">
        <v>0.35555550000000002</v>
      </c>
      <c r="AF374" s="14">
        <v>0.57777769999999995</v>
      </c>
      <c r="AG374" s="14">
        <v>0.5416666</v>
      </c>
      <c r="AH374" s="14">
        <v>0.38888889999999998</v>
      </c>
      <c r="AI374" s="14">
        <v>0.42222219999999999</v>
      </c>
      <c r="AJ374" s="14">
        <v>0.39215680000000003</v>
      </c>
      <c r="AK374" s="14">
        <v>0.2</v>
      </c>
      <c r="AL374" s="14">
        <v>0.22222220000000001</v>
      </c>
      <c r="AM374" s="14">
        <v>0.51515149999999998</v>
      </c>
      <c r="AN374" s="14">
        <v>0.63888880000000003</v>
      </c>
    </row>
    <row r="375" spans="1:40" s="1" customFormat="1" ht="45">
      <c r="A375" s="1" t="s">
        <v>157</v>
      </c>
      <c r="C375" s="1" t="s">
        <v>1029</v>
      </c>
      <c r="G375" s="1" t="s">
        <v>1030</v>
      </c>
      <c r="H375" s="13" t="s">
        <v>1031</v>
      </c>
      <c r="I375" s="14">
        <v>0.6666666</v>
      </c>
      <c r="J375" s="14">
        <v>0.62121210000000004</v>
      </c>
      <c r="K375" s="14">
        <v>0.66666669999999995</v>
      </c>
      <c r="L375" s="14">
        <v>0.5</v>
      </c>
      <c r="M375" s="14">
        <v>0.50877190000000005</v>
      </c>
      <c r="N375" s="14">
        <v>0.6</v>
      </c>
      <c r="O375" s="14">
        <v>0.53061219999999998</v>
      </c>
      <c r="P375" s="14">
        <v>0.49019600000000002</v>
      </c>
      <c r="Q375" s="14">
        <v>0.70833330000000005</v>
      </c>
      <c r="R375" s="14">
        <v>0.55555549999999998</v>
      </c>
      <c r="S375" s="14">
        <v>0.57333330000000005</v>
      </c>
      <c r="T375" s="14">
        <v>0.58333330000000005</v>
      </c>
      <c r="U375" s="14">
        <v>0.57142850000000001</v>
      </c>
      <c r="V375" s="14">
        <v>0.52777779999999996</v>
      </c>
      <c r="W375" s="14">
        <v>0.6285714</v>
      </c>
      <c r="X375" s="14">
        <v>0.60493830000000004</v>
      </c>
      <c r="Y375" s="14">
        <v>0.6666666</v>
      </c>
      <c r="Z375" s="14">
        <v>0.37037039999999999</v>
      </c>
      <c r="AA375" s="14">
        <v>0.6666666</v>
      </c>
      <c r="AB375" s="14">
        <v>0.6666666</v>
      </c>
      <c r="AC375" s="14">
        <v>0.5225225</v>
      </c>
      <c r="AD375" s="14">
        <v>0.64705880000000005</v>
      </c>
      <c r="AE375" s="14">
        <v>0.68888879999999997</v>
      </c>
      <c r="AF375" s="14">
        <v>0.64583330000000005</v>
      </c>
      <c r="AG375" s="14">
        <v>0.6666666</v>
      </c>
      <c r="AH375" s="14">
        <v>0.5</v>
      </c>
      <c r="AI375" s="14">
        <v>0.64444440000000003</v>
      </c>
      <c r="AJ375" s="14">
        <v>0.56140350000000006</v>
      </c>
      <c r="AK375" s="14">
        <v>0.42424240000000002</v>
      </c>
      <c r="AL375" s="14">
        <v>0.48888890000000002</v>
      </c>
      <c r="AM375" s="14">
        <v>0.59523809999999999</v>
      </c>
      <c r="AN375" s="14">
        <v>0.63888889999999998</v>
      </c>
    </row>
    <row r="376" spans="1:40" s="43" customFormat="1" ht="15.75">
      <c r="A376" s="37" t="s">
        <v>73</v>
      </c>
      <c r="B376" s="37"/>
      <c r="C376" s="37"/>
      <c r="D376" s="37"/>
      <c r="E376" s="37"/>
      <c r="F376" s="37"/>
      <c r="G376" s="37" t="s">
        <v>1032</v>
      </c>
      <c r="H376" s="38"/>
      <c r="I376" s="39">
        <f>AVERAGE(I377:I388)</f>
        <v>0.43288019917888643</v>
      </c>
      <c r="J376" s="39">
        <f t="shared" ref="J376:AN376" si="69">AVERAGE(J377:J388)</f>
        <v>0.41181397878516518</v>
      </c>
      <c r="K376" s="39">
        <f t="shared" si="69"/>
        <v>0.42805521312440242</v>
      </c>
      <c r="L376" s="39">
        <f t="shared" si="69"/>
        <v>0.39973309409894947</v>
      </c>
      <c r="M376" s="39">
        <f t="shared" si="69"/>
        <v>0.37889453000602719</v>
      </c>
      <c r="N376" s="39">
        <f t="shared" si="69"/>
        <v>0.49363913053436281</v>
      </c>
      <c r="O376" s="39">
        <f t="shared" si="69"/>
        <v>0.37377174199558899</v>
      </c>
      <c r="P376" s="39">
        <f t="shared" si="69"/>
        <v>0.47740129429648714</v>
      </c>
      <c r="Q376" s="39">
        <f t="shared" si="69"/>
        <v>0.38814385627921427</v>
      </c>
      <c r="R376" s="39">
        <f t="shared" si="69"/>
        <v>0.52103962459281294</v>
      </c>
      <c r="S376" s="39">
        <f t="shared" si="69"/>
        <v>0.40918226355752951</v>
      </c>
      <c r="T376" s="39">
        <f t="shared" si="69"/>
        <v>0.49714855064878472</v>
      </c>
      <c r="U376" s="39">
        <f t="shared" si="69"/>
        <v>0.33812770158669148</v>
      </c>
      <c r="V376" s="39">
        <f t="shared" si="69"/>
        <v>0.5667691118226369</v>
      </c>
      <c r="W376" s="39">
        <f t="shared" si="69"/>
        <v>0.37386833204959236</v>
      </c>
      <c r="X376" s="39">
        <f t="shared" si="69"/>
        <v>0.41284862505429581</v>
      </c>
      <c r="Y376" s="39">
        <f t="shared" si="69"/>
        <v>0.49011676088104256</v>
      </c>
      <c r="Z376" s="39">
        <f t="shared" si="69"/>
        <v>0.44003417280362456</v>
      </c>
      <c r="AA376" s="39">
        <f t="shared" si="69"/>
        <v>0.43699092658125566</v>
      </c>
      <c r="AB376" s="39">
        <f t="shared" si="69"/>
        <v>0.45808911306104655</v>
      </c>
      <c r="AC376" s="39">
        <f t="shared" si="69"/>
        <v>0.32910714951562886</v>
      </c>
      <c r="AD376" s="39">
        <f t="shared" si="69"/>
        <v>0.4930138858361563</v>
      </c>
      <c r="AE376" s="39">
        <f t="shared" si="69"/>
        <v>0.42209284226818083</v>
      </c>
      <c r="AF376" s="39">
        <f t="shared" si="69"/>
        <v>0.50331855120538083</v>
      </c>
      <c r="AG376" s="39">
        <f t="shared" si="69"/>
        <v>0.51172837251647307</v>
      </c>
      <c r="AH376" s="39">
        <f t="shared" si="69"/>
        <v>0.46055554659306214</v>
      </c>
      <c r="AI376" s="39">
        <f t="shared" si="69"/>
        <v>0.43945534535621006</v>
      </c>
      <c r="AJ376" s="39">
        <f t="shared" si="69"/>
        <v>0.47117941074759168</v>
      </c>
      <c r="AK376" s="39">
        <f t="shared" si="69"/>
        <v>0.36681709857521055</v>
      </c>
      <c r="AL376" s="39">
        <f t="shared" si="69"/>
        <v>0.34303096190563842</v>
      </c>
      <c r="AM376" s="39">
        <f t="shared" si="69"/>
        <v>0.42134472500425968</v>
      </c>
      <c r="AN376" s="39">
        <f t="shared" si="69"/>
        <v>0.54842686051766076</v>
      </c>
    </row>
    <row r="377" spans="1:40" s="1" customFormat="1" ht="45">
      <c r="A377" s="1" t="s">
        <v>157</v>
      </c>
      <c r="C377" s="1" t="s">
        <v>1033</v>
      </c>
      <c r="G377" s="1" t="s">
        <v>1034</v>
      </c>
      <c r="H377" s="13" t="s">
        <v>1035</v>
      </c>
      <c r="I377" s="14">
        <v>0.6666666</v>
      </c>
      <c r="J377" s="14">
        <v>0.68181820000000004</v>
      </c>
      <c r="K377" s="14">
        <v>0.62962960000000001</v>
      </c>
      <c r="L377" s="14">
        <v>0.4583333</v>
      </c>
      <c r="M377" s="14">
        <v>0.40740739999999998</v>
      </c>
      <c r="N377" s="14">
        <v>0.76666670000000003</v>
      </c>
      <c r="O377" s="14">
        <v>0.53819439999999996</v>
      </c>
      <c r="P377" s="14">
        <v>0.56862740000000001</v>
      </c>
      <c r="Q377" s="14">
        <v>0.38095240000000002</v>
      </c>
      <c r="R377" s="14">
        <v>0.88888889999999998</v>
      </c>
      <c r="S377" s="14">
        <v>0.53333330000000001</v>
      </c>
      <c r="T377" s="14">
        <v>0.7916666</v>
      </c>
      <c r="U377" s="14">
        <v>0.42857139999999999</v>
      </c>
      <c r="V377" s="14">
        <v>0.81818179999999996</v>
      </c>
      <c r="W377" s="14">
        <v>0.40952379999999999</v>
      </c>
      <c r="X377" s="14">
        <v>0.53846150000000004</v>
      </c>
      <c r="Y377" s="14">
        <v>0.47619050000000002</v>
      </c>
      <c r="Z377" s="14">
        <v>0.70370370000000004</v>
      </c>
      <c r="AA377" s="14">
        <v>0.52631570000000005</v>
      </c>
      <c r="AB377" s="14">
        <v>0.69047619999999998</v>
      </c>
      <c r="AC377" s="14">
        <v>0.45045039999999997</v>
      </c>
      <c r="AD377" s="14">
        <v>0.70588240000000002</v>
      </c>
      <c r="AE377" s="14">
        <v>0.55555549999999998</v>
      </c>
      <c r="AF377" s="14">
        <v>0.64583330000000005</v>
      </c>
      <c r="AG377" s="14">
        <v>0.62962960000000001</v>
      </c>
      <c r="AH377" s="14">
        <v>0.6666666</v>
      </c>
      <c r="AI377" s="14">
        <v>0.68888879999999997</v>
      </c>
      <c r="AJ377" s="14">
        <v>0.6481481</v>
      </c>
      <c r="AK377" s="14">
        <v>0.57575759999999998</v>
      </c>
      <c r="AL377" s="14">
        <v>0.46666659999999999</v>
      </c>
      <c r="AM377" s="14">
        <v>0.59523809999999999</v>
      </c>
      <c r="AN377" s="14">
        <v>0.77777779999999996</v>
      </c>
    </row>
    <row r="378" spans="1:40" s="1" customFormat="1" ht="45">
      <c r="A378" s="1" t="s">
        <v>157</v>
      </c>
      <c r="C378" s="1" t="s">
        <v>1036</v>
      </c>
      <c r="G378" s="1" t="s">
        <v>1037</v>
      </c>
      <c r="H378" s="13" t="s">
        <v>1038</v>
      </c>
      <c r="I378" s="14">
        <v>0.55555549999999998</v>
      </c>
      <c r="J378" s="14">
        <v>0.57142850000000001</v>
      </c>
      <c r="K378" s="14">
        <v>0.59259260000000002</v>
      </c>
      <c r="L378" s="14">
        <v>0.3333333</v>
      </c>
      <c r="M378" s="14">
        <v>0.42592590000000002</v>
      </c>
      <c r="N378" s="14">
        <v>0.56666669999999997</v>
      </c>
      <c r="O378" s="14">
        <v>0.47569440000000002</v>
      </c>
      <c r="P378" s="14">
        <v>0.52941170000000004</v>
      </c>
      <c r="Q378" s="14">
        <v>0.38095240000000002</v>
      </c>
      <c r="R378" s="14">
        <v>0.44444440000000002</v>
      </c>
      <c r="S378" s="14">
        <v>0.49333329999999997</v>
      </c>
      <c r="T378" s="14">
        <v>0.625</v>
      </c>
      <c r="U378" s="14">
        <v>0.38095240000000002</v>
      </c>
      <c r="V378" s="14">
        <v>0.75757580000000002</v>
      </c>
      <c r="W378" s="14">
        <v>0.42857139999999999</v>
      </c>
      <c r="X378" s="14">
        <v>0.50617279999999998</v>
      </c>
      <c r="Y378" s="14">
        <v>0.52380950000000004</v>
      </c>
      <c r="Z378" s="14">
        <v>0.51851849999999999</v>
      </c>
      <c r="AA378" s="14">
        <v>0.46666659999999999</v>
      </c>
      <c r="AB378" s="14">
        <v>0.6666666</v>
      </c>
      <c r="AC378" s="14">
        <v>0.39639639999999998</v>
      </c>
      <c r="AD378" s="14">
        <v>0.64705880000000005</v>
      </c>
      <c r="AE378" s="14">
        <v>0.46666659999999999</v>
      </c>
      <c r="AF378" s="14">
        <v>0.58333330000000005</v>
      </c>
      <c r="AG378" s="14">
        <v>0.51851849999999999</v>
      </c>
      <c r="AH378" s="14">
        <v>0.65151510000000001</v>
      </c>
      <c r="AI378" s="14">
        <v>0.57777769999999995</v>
      </c>
      <c r="AJ378" s="14">
        <v>0.5789474</v>
      </c>
      <c r="AK378" s="14">
        <v>0.45454539999999999</v>
      </c>
      <c r="AL378" s="14">
        <v>0.42222219999999999</v>
      </c>
      <c r="AM378" s="14">
        <v>0.59523809999999999</v>
      </c>
      <c r="AN378" s="14">
        <v>0.72222220000000004</v>
      </c>
    </row>
    <row r="379" spans="1:40" s="1" customFormat="1" ht="45">
      <c r="A379" s="1" t="s">
        <v>157</v>
      </c>
      <c r="C379" s="1" t="s">
        <v>1039</v>
      </c>
      <c r="G379" s="1" t="s">
        <v>1040</v>
      </c>
      <c r="H379" s="13" t="s">
        <v>1041</v>
      </c>
      <c r="I379" s="14">
        <v>0.6086956</v>
      </c>
      <c r="J379" s="14">
        <v>0.65151510000000001</v>
      </c>
      <c r="K379" s="14">
        <v>0.6666666</v>
      </c>
      <c r="L379" s="14">
        <v>0.5416666</v>
      </c>
      <c r="M379" s="14">
        <v>0.50877190000000005</v>
      </c>
      <c r="N379" s="14">
        <v>0.7</v>
      </c>
      <c r="O379" s="14">
        <v>0.59450170000000002</v>
      </c>
      <c r="P379" s="14">
        <v>0.58823530000000002</v>
      </c>
      <c r="Q379" s="14">
        <v>0.5625</v>
      </c>
      <c r="R379" s="14">
        <v>0.6666666</v>
      </c>
      <c r="S379" s="14">
        <v>0.51388889999999998</v>
      </c>
      <c r="T379" s="14">
        <v>0.64444440000000003</v>
      </c>
      <c r="U379" s="14">
        <v>0.57142850000000001</v>
      </c>
      <c r="V379" s="14">
        <v>0.63888889999999998</v>
      </c>
      <c r="W379" s="14">
        <v>0.58585860000000001</v>
      </c>
      <c r="X379" s="14">
        <v>0.6666666</v>
      </c>
      <c r="Y379" s="14">
        <v>0.71428570000000002</v>
      </c>
      <c r="Z379" s="14">
        <v>0.5416666</v>
      </c>
      <c r="AA379" s="14">
        <v>0.6</v>
      </c>
      <c r="AB379" s="14">
        <v>0.57142850000000001</v>
      </c>
      <c r="AC379" s="14">
        <v>0.4774775</v>
      </c>
      <c r="AD379" s="14">
        <v>0.68627450000000001</v>
      </c>
      <c r="AE379" s="14">
        <v>0.57777769999999995</v>
      </c>
      <c r="AF379" s="14">
        <v>0.625</v>
      </c>
      <c r="AG379" s="14">
        <v>0.55555549999999998</v>
      </c>
      <c r="AH379" s="14">
        <v>0.60606059999999995</v>
      </c>
      <c r="AI379" s="14">
        <v>0.8</v>
      </c>
      <c r="AJ379" s="14">
        <v>0.68421050000000005</v>
      </c>
      <c r="AK379" s="14">
        <v>0.57575759999999998</v>
      </c>
      <c r="AL379" s="14">
        <v>0.55555549999999998</v>
      </c>
      <c r="AM379" s="14">
        <v>0.52380950000000004</v>
      </c>
      <c r="AN379" s="14">
        <v>0.75</v>
      </c>
    </row>
    <row r="380" spans="1:40" s="1" customFormat="1" ht="45">
      <c r="A380" s="1" t="s">
        <v>157</v>
      </c>
      <c r="C380" s="1" t="s">
        <v>1042</v>
      </c>
      <c r="G380" s="1" t="s">
        <v>1043</v>
      </c>
      <c r="H380" s="13" t="s">
        <v>1044</v>
      </c>
      <c r="I380" s="14">
        <v>0.40277780000000002</v>
      </c>
      <c r="J380" s="14">
        <v>0.36363630000000002</v>
      </c>
      <c r="K380" s="14">
        <v>0.25925930000000003</v>
      </c>
      <c r="L380" s="14">
        <v>0.375</v>
      </c>
      <c r="M380" s="14">
        <v>0.3508772</v>
      </c>
      <c r="N380" s="14">
        <v>0.43333329999999998</v>
      </c>
      <c r="O380" s="14">
        <v>0.28819440000000002</v>
      </c>
      <c r="P380" s="14">
        <v>0.50980389999999998</v>
      </c>
      <c r="Q380" s="14">
        <v>0.3333333</v>
      </c>
      <c r="R380" s="14">
        <v>0.3333333</v>
      </c>
      <c r="S380" s="14">
        <v>0.32</v>
      </c>
      <c r="T380" s="14">
        <v>0.4</v>
      </c>
      <c r="U380" s="14">
        <v>0.38095240000000002</v>
      </c>
      <c r="V380" s="14">
        <v>0.52777770000000002</v>
      </c>
      <c r="W380" s="14">
        <v>0.2929293</v>
      </c>
      <c r="X380" s="14">
        <v>0.29629630000000001</v>
      </c>
      <c r="Y380" s="14">
        <v>0.3333333</v>
      </c>
      <c r="Z380" s="14">
        <v>0.3333333</v>
      </c>
      <c r="AA380" s="14">
        <v>0.4166667</v>
      </c>
      <c r="AB380" s="14">
        <v>0.46153840000000002</v>
      </c>
      <c r="AC380" s="14">
        <v>0.27027030000000002</v>
      </c>
      <c r="AD380" s="14">
        <v>0.3333333</v>
      </c>
      <c r="AE380" s="14">
        <v>0.35555550000000002</v>
      </c>
      <c r="AF380" s="14">
        <v>0.4375</v>
      </c>
      <c r="AG380" s="14">
        <v>0.48148150000000001</v>
      </c>
      <c r="AH380" s="14">
        <v>0.4393939</v>
      </c>
      <c r="AI380" s="14">
        <v>0.2888889</v>
      </c>
      <c r="AJ380" s="14">
        <v>0.3333333</v>
      </c>
      <c r="AK380" s="14">
        <v>0.21212120000000001</v>
      </c>
      <c r="AL380" s="14">
        <v>0.3333333</v>
      </c>
      <c r="AM380" s="14">
        <v>0.3333333</v>
      </c>
      <c r="AN380" s="14">
        <v>0.54545449999999995</v>
      </c>
    </row>
    <row r="381" spans="1:40" s="1" customFormat="1" ht="45">
      <c r="A381" s="1" t="s">
        <v>157</v>
      </c>
      <c r="C381" s="1" t="s">
        <v>1045</v>
      </c>
      <c r="G381" s="1" t="s">
        <v>1046</v>
      </c>
      <c r="H381" s="13" t="s">
        <v>1047</v>
      </c>
      <c r="I381" s="14">
        <v>0.84057970000000004</v>
      </c>
      <c r="J381" s="14">
        <v>0.63492059999999995</v>
      </c>
      <c r="K381" s="14">
        <v>0.81481479999999995</v>
      </c>
      <c r="L381" s="14">
        <v>0.625</v>
      </c>
      <c r="M381" s="14">
        <v>0.75438590000000005</v>
      </c>
      <c r="N381" s="14">
        <v>0.76666670000000003</v>
      </c>
      <c r="O381" s="14">
        <v>0.69444439999999996</v>
      </c>
      <c r="P381" s="14">
        <v>0.8541666</v>
      </c>
      <c r="Q381" s="14">
        <v>0.73333329999999997</v>
      </c>
      <c r="R381" s="14">
        <v>0.77777779999999996</v>
      </c>
      <c r="S381" s="14">
        <v>0.74666670000000002</v>
      </c>
      <c r="T381" s="14">
        <v>0.77083330000000005</v>
      </c>
      <c r="U381" s="14">
        <v>0.6666666</v>
      </c>
      <c r="V381" s="14">
        <v>0.87878789999999996</v>
      </c>
      <c r="W381" s="14">
        <v>0.78095239999999999</v>
      </c>
      <c r="X381" s="14">
        <v>0.75308640000000004</v>
      </c>
      <c r="Y381" s="14">
        <v>0.85714290000000004</v>
      </c>
      <c r="Z381" s="14">
        <v>0.81481479999999995</v>
      </c>
      <c r="AA381" s="14">
        <v>0.6491228</v>
      </c>
      <c r="AB381" s="14">
        <v>0.80952380000000002</v>
      </c>
      <c r="AC381" s="14">
        <v>0.65765759999999995</v>
      </c>
      <c r="AD381" s="14">
        <v>0.80392160000000001</v>
      </c>
      <c r="AE381" s="14">
        <v>0.84444450000000004</v>
      </c>
      <c r="AF381" s="14">
        <v>0.7291666</v>
      </c>
      <c r="AG381" s="14">
        <v>0.85185180000000005</v>
      </c>
      <c r="AH381" s="14">
        <v>0.74242419999999998</v>
      </c>
      <c r="AI381" s="14">
        <v>0.68888879999999997</v>
      </c>
      <c r="AJ381" s="14">
        <v>0.75438590000000005</v>
      </c>
      <c r="AK381" s="14">
        <v>0.6666666</v>
      </c>
      <c r="AL381" s="14">
        <v>0.6666666</v>
      </c>
      <c r="AM381" s="14">
        <v>0.84615390000000001</v>
      </c>
      <c r="AN381" s="14">
        <v>0.80555549999999998</v>
      </c>
    </row>
    <row r="382" spans="1:40" s="1" customFormat="1" ht="60">
      <c r="A382" s="1" t="s">
        <v>157</v>
      </c>
      <c r="C382" s="1" t="s">
        <v>1048</v>
      </c>
      <c r="G382" s="1" t="s">
        <v>1049</v>
      </c>
      <c r="H382" s="13" t="s">
        <v>1050</v>
      </c>
      <c r="I382" s="14">
        <v>0.50724639999999999</v>
      </c>
      <c r="J382" s="14">
        <v>0.4393939</v>
      </c>
      <c r="K382" s="14">
        <v>0.3333333</v>
      </c>
      <c r="L382" s="14">
        <v>0.58333330000000005</v>
      </c>
      <c r="M382" s="14">
        <v>0.4561403</v>
      </c>
      <c r="N382" s="14">
        <v>0.6</v>
      </c>
      <c r="O382" s="14">
        <v>0.40893469999999998</v>
      </c>
      <c r="P382" s="14">
        <v>0.4509804</v>
      </c>
      <c r="Q382" s="14">
        <v>0.58333330000000005</v>
      </c>
      <c r="R382" s="14">
        <v>0.6666666</v>
      </c>
      <c r="S382" s="14">
        <v>0.41333330000000001</v>
      </c>
      <c r="T382" s="14">
        <v>0.5</v>
      </c>
      <c r="U382" s="14">
        <v>0.42857139999999999</v>
      </c>
      <c r="V382" s="14">
        <v>0.61111110000000002</v>
      </c>
      <c r="W382" s="14">
        <v>0.46666659999999999</v>
      </c>
      <c r="X382" s="14">
        <v>0.46913579999999999</v>
      </c>
      <c r="Y382" s="14">
        <v>0.71428570000000002</v>
      </c>
      <c r="Z382" s="14">
        <v>0.48148150000000001</v>
      </c>
      <c r="AA382" s="14">
        <v>0.4736842</v>
      </c>
      <c r="AB382" s="14">
        <v>0.45238089999999997</v>
      </c>
      <c r="AC382" s="14">
        <v>0.3981481</v>
      </c>
      <c r="AD382" s="14">
        <v>0.52941170000000004</v>
      </c>
      <c r="AE382" s="14">
        <v>0.53333330000000001</v>
      </c>
      <c r="AF382" s="14">
        <v>0.5625</v>
      </c>
      <c r="AG382" s="14">
        <v>0.70370370000000004</v>
      </c>
      <c r="AH382" s="14">
        <v>0.5606061</v>
      </c>
      <c r="AI382" s="14">
        <v>0.44444440000000002</v>
      </c>
      <c r="AJ382" s="14">
        <v>0.51851849999999999</v>
      </c>
      <c r="AK382" s="14">
        <v>0.3939394</v>
      </c>
      <c r="AL382" s="14">
        <v>0.35555550000000002</v>
      </c>
      <c r="AM382" s="14">
        <v>0.57142850000000001</v>
      </c>
      <c r="AN382" s="14">
        <v>0.58333330000000005</v>
      </c>
    </row>
    <row r="383" spans="1:40" s="1" customFormat="1" ht="60">
      <c r="A383" s="1" t="s">
        <v>157</v>
      </c>
      <c r="C383" s="1" t="s">
        <v>1051</v>
      </c>
      <c r="G383" s="1" t="s">
        <v>1052</v>
      </c>
      <c r="H383" s="13" t="s">
        <v>1053</v>
      </c>
      <c r="I383" s="14">
        <v>0.45454539999999999</v>
      </c>
      <c r="J383" s="14">
        <v>0.40909089999999998</v>
      </c>
      <c r="K383" s="14">
        <v>0.44444440000000002</v>
      </c>
      <c r="L383" s="14">
        <v>0.58333330000000005</v>
      </c>
      <c r="M383" s="14">
        <v>0.5</v>
      </c>
      <c r="N383" s="14">
        <v>0.56666669999999997</v>
      </c>
      <c r="O383" s="14">
        <v>0.4158075</v>
      </c>
      <c r="P383" s="14">
        <v>0.49019600000000002</v>
      </c>
      <c r="Q383" s="14">
        <v>0.48888890000000002</v>
      </c>
      <c r="R383" s="14">
        <v>0.44444440000000002</v>
      </c>
      <c r="S383" s="14">
        <v>0.43055549999999998</v>
      </c>
      <c r="T383" s="14">
        <v>0.44444440000000002</v>
      </c>
      <c r="U383" s="14">
        <v>0.38095240000000002</v>
      </c>
      <c r="V383" s="14">
        <v>0.63333329999999999</v>
      </c>
      <c r="W383" s="14">
        <v>0.48039209999999999</v>
      </c>
      <c r="X383" s="14">
        <v>0.49333329999999997</v>
      </c>
      <c r="Y383" s="14">
        <v>0.71428570000000002</v>
      </c>
      <c r="Z383" s="14">
        <v>0.48148150000000001</v>
      </c>
      <c r="AA383" s="14">
        <v>0.50877190000000005</v>
      </c>
      <c r="AB383" s="14">
        <v>0.58333330000000005</v>
      </c>
      <c r="AC383" s="14">
        <v>0.34259260000000002</v>
      </c>
      <c r="AD383" s="14">
        <v>0.52083330000000005</v>
      </c>
      <c r="AE383" s="14">
        <v>0.46666659999999999</v>
      </c>
      <c r="AF383" s="14">
        <v>0.52083330000000005</v>
      </c>
      <c r="AG383" s="14">
        <v>0.6666666</v>
      </c>
      <c r="AH383" s="14">
        <v>0.51515149999999998</v>
      </c>
      <c r="AI383" s="14">
        <v>0.4</v>
      </c>
      <c r="AJ383" s="14">
        <v>0.5964912</v>
      </c>
      <c r="AK383" s="14">
        <v>0.3939394</v>
      </c>
      <c r="AL383" s="14">
        <v>0.3777778</v>
      </c>
      <c r="AM383" s="14">
        <v>0.54761899999999997</v>
      </c>
      <c r="AN383" s="14">
        <v>0.58333330000000005</v>
      </c>
    </row>
    <row r="384" spans="1:40" s="1" customFormat="1" ht="45">
      <c r="A384" s="1" t="s">
        <v>157</v>
      </c>
      <c r="C384" s="1" t="s">
        <v>1054</v>
      </c>
      <c r="G384" s="1" t="s">
        <v>1055</v>
      </c>
      <c r="H384" s="13" t="s">
        <v>1056</v>
      </c>
      <c r="I384" s="14">
        <v>0.1125</v>
      </c>
      <c r="J384" s="14">
        <v>0.1136364</v>
      </c>
      <c r="K384" s="14">
        <v>0.2</v>
      </c>
      <c r="L384" s="14">
        <v>0.25</v>
      </c>
      <c r="M384" s="14">
        <v>0.14736840000000001</v>
      </c>
      <c r="N384" s="14">
        <v>0.28999999999999998</v>
      </c>
      <c r="O384" s="14">
        <v>0.1360825</v>
      </c>
      <c r="P384" s="14">
        <v>0.2294118</v>
      </c>
      <c r="Q384" s="14">
        <v>0.2</v>
      </c>
      <c r="R384" s="14">
        <v>0.43333329999999998</v>
      </c>
      <c r="S384" s="14">
        <v>0.248</v>
      </c>
      <c r="T384" s="14">
        <v>0.21249999999999999</v>
      </c>
      <c r="U384" s="14">
        <v>0.1142857</v>
      </c>
      <c r="V384" s="14">
        <v>0.35</v>
      </c>
      <c r="W384" s="14">
        <v>0.1114286</v>
      </c>
      <c r="X384" s="14">
        <v>0.15</v>
      </c>
      <c r="Y384" s="14">
        <v>0.28571429999999998</v>
      </c>
      <c r="Z384" s="14">
        <v>0.2</v>
      </c>
      <c r="AA384" s="14">
        <v>0.22500000000000001</v>
      </c>
      <c r="AB384" s="14">
        <v>0.16428570000000001</v>
      </c>
      <c r="AC384" s="14">
        <v>0.1</v>
      </c>
      <c r="AD384" s="14">
        <v>0.24117649999999999</v>
      </c>
      <c r="AE384" s="14">
        <v>0.1928571</v>
      </c>
      <c r="AF384" s="14">
        <v>0.29333330000000002</v>
      </c>
      <c r="AG384" s="14">
        <v>0.31111109999999997</v>
      </c>
      <c r="AH384" s="14">
        <v>0.1909091</v>
      </c>
      <c r="AI384" s="14">
        <v>0.26428570000000001</v>
      </c>
      <c r="AJ384" s="14">
        <v>0.26842110000000002</v>
      </c>
      <c r="AK384" s="14">
        <v>0.25454549999999998</v>
      </c>
      <c r="AL384" s="14">
        <v>8.4615399999999993E-2</v>
      </c>
      <c r="AM384" s="14">
        <v>0.1142857</v>
      </c>
      <c r="AN384" s="14">
        <v>0.21666669999999999</v>
      </c>
    </row>
    <row r="385" spans="1:40" s="1" customFormat="1" ht="45">
      <c r="A385" s="1" t="s">
        <v>157</v>
      </c>
      <c r="C385" s="1" t="s">
        <v>1057</v>
      </c>
      <c r="G385" s="1" t="s">
        <v>1058</v>
      </c>
      <c r="H385" s="13" t="s">
        <v>1059</v>
      </c>
      <c r="I385" s="14">
        <v>0.25</v>
      </c>
      <c r="J385" s="14">
        <v>0.28181820000000002</v>
      </c>
      <c r="K385" s="14">
        <v>0.23749999999999999</v>
      </c>
      <c r="L385" s="14">
        <v>0.27500000000000002</v>
      </c>
      <c r="M385" s="14">
        <v>0.1842105</v>
      </c>
      <c r="N385" s="14">
        <v>0.34</v>
      </c>
      <c r="O385" s="14">
        <v>0.26907219999999998</v>
      </c>
      <c r="P385" s="14">
        <v>0.45294119999999999</v>
      </c>
      <c r="Q385" s="14">
        <v>0.20666670000000001</v>
      </c>
      <c r="R385" s="14">
        <v>0.36666670000000001</v>
      </c>
      <c r="S385" s="14">
        <v>0.39200000000000002</v>
      </c>
      <c r="T385" s="14">
        <v>0.41249999999999998</v>
      </c>
      <c r="U385" s="14">
        <v>0.1285714</v>
      </c>
      <c r="V385" s="14">
        <v>0.49166670000000001</v>
      </c>
      <c r="W385" s="14">
        <v>0.2514286</v>
      </c>
      <c r="X385" s="14">
        <v>0.1884615</v>
      </c>
      <c r="Y385" s="14">
        <v>0.51428569999999996</v>
      </c>
      <c r="Z385" s="14">
        <v>0.35555560000000003</v>
      </c>
      <c r="AA385" s="14">
        <v>0.30499999999999999</v>
      </c>
      <c r="AB385" s="14">
        <v>0.35</v>
      </c>
      <c r="AC385" s="14">
        <v>0.25945950000000001</v>
      </c>
      <c r="AD385" s="14">
        <v>0.37058819999999998</v>
      </c>
      <c r="AE385" s="14">
        <v>0.35714289999999999</v>
      </c>
      <c r="AF385" s="14">
        <v>0.4375</v>
      </c>
      <c r="AG385" s="14">
        <v>0.54444440000000005</v>
      </c>
      <c r="AH385" s="14">
        <v>0.29090909999999998</v>
      </c>
      <c r="AI385" s="14">
        <v>0.32142860000000001</v>
      </c>
      <c r="AJ385" s="14">
        <v>0.34736840000000002</v>
      </c>
      <c r="AK385" s="14">
        <v>0.22727269999999999</v>
      </c>
      <c r="AL385" s="14">
        <v>0.2214286</v>
      </c>
      <c r="AM385" s="14">
        <v>0.16428570000000001</v>
      </c>
      <c r="AN385" s="14">
        <v>0.50909090000000001</v>
      </c>
    </row>
    <row r="386" spans="1:40" s="1" customFormat="1" ht="45">
      <c r="A386" s="1" t="s">
        <v>157</v>
      </c>
      <c r="C386" s="1" t="s">
        <v>1060</v>
      </c>
      <c r="G386" s="1" t="s">
        <v>1061</v>
      </c>
      <c r="H386" s="13" t="s">
        <v>1062</v>
      </c>
      <c r="I386" s="14">
        <v>0.15652170000000001</v>
      </c>
      <c r="J386" s="14">
        <v>0.2136364</v>
      </c>
      <c r="K386" s="14">
        <v>0.26250000000000001</v>
      </c>
      <c r="L386" s="14">
        <v>0.25</v>
      </c>
      <c r="M386" s="14">
        <v>0.19473679999999999</v>
      </c>
      <c r="N386" s="14">
        <v>0.27777780000000002</v>
      </c>
      <c r="O386" s="14">
        <v>0.15937499999999999</v>
      </c>
      <c r="P386" s="14">
        <v>0.3470588</v>
      </c>
      <c r="Q386" s="14">
        <v>0.18</v>
      </c>
      <c r="R386" s="14">
        <v>0.43333329999999998</v>
      </c>
      <c r="S386" s="14">
        <v>0.2291667</v>
      </c>
      <c r="T386" s="14">
        <v>0.45</v>
      </c>
      <c r="U386" s="14">
        <v>7.1428599999999995E-2</v>
      </c>
      <c r="V386" s="14">
        <v>0.375</v>
      </c>
      <c r="W386" s="14">
        <v>0.1571429</v>
      </c>
      <c r="X386" s="14">
        <v>0.252</v>
      </c>
      <c r="Y386" s="14">
        <v>0.1571429</v>
      </c>
      <c r="Z386" s="14">
        <v>0.2</v>
      </c>
      <c r="AA386" s="14">
        <v>0.31</v>
      </c>
      <c r="AB386" s="14">
        <v>0.1461539</v>
      </c>
      <c r="AC386" s="14">
        <v>0.14864859999999999</v>
      </c>
      <c r="AD386" s="14">
        <v>0.3470588</v>
      </c>
      <c r="AE386" s="14">
        <v>0.1857143</v>
      </c>
      <c r="AF386" s="14">
        <v>0.46250000000000002</v>
      </c>
      <c r="AG386" s="14">
        <v>0.17777780000000001</v>
      </c>
      <c r="AH386" s="14">
        <v>0.2136364</v>
      </c>
      <c r="AI386" s="14">
        <v>0.1857143</v>
      </c>
      <c r="AJ386" s="14">
        <v>0.26111109999999998</v>
      </c>
      <c r="AK386" s="14">
        <v>0.1</v>
      </c>
      <c r="AL386" s="14">
        <v>0.1</v>
      </c>
      <c r="AM386" s="14">
        <v>0.14285709999999999</v>
      </c>
      <c r="AN386" s="14">
        <v>0.4583333</v>
      </c>
    </row>
    <row r="387" spans="1:40" s="1" customFormat="1" ht="60">
      <c r="A387" s="1" t="s">
        <v>157</v>
      </c>
      <c r="C387" s="1" t="s">
        <v>1063</v>
      </c>
      <c r="G387" s="1" t="s">
        <v>1064</v>
      </c>
      <c r="H387" s="13" t="s">
        <v>1065</v>
      </c>
      <c r="I387" s="14">
        <v>0.1666667</v>
      </c>
      <c r="J387" s="14">
        <v>0.14090910000000001</v>
      </c>
      <c r="K387" s="14">
        <v>0.25</v>
      </c>
      <c r="L387" s="14">
        <v>6.25E-2</v>
      </c>
      <c r="M387" s="14">
        <v>0.16315789999999999</v>
      </c>
      <c r="N387" s="14">
        <v>0.22</v>
      </c>
      <c r="O387" s="14">
        <v>0.15670100000000001</v>
      </c>
      <c r="P387" s="14">
        <v>0.2705882</v>
      </c>
      <c r="Q387" s="14">
        <v>0.18666669999999999</v>
      </c>
      <c r="R387" s="14">
        <v>0.36666660000000001</v>
      </c>
      <c r="S387" s="14">
        <v>0.23599999999999999</v>
      </c>
      <c r="T387" s="14">
        <v>0.27500000000000002</v>
      </c>
      <c r="U387" s="14">
        <v>8.5714299999999993E-2</v>
      </c>
      <c r="V387" s="14">
        <v>0.31666670000000002</v>
      </c>
      <c r="W387" s="14">
        <v>0.16</v>
      </c>
      <c r="X387" s="14">
        <v>0.22</v>
      </c>
      <c r="Y387" s="14">
        <v>0.2</v>
      </c>
      <c r="Z387" s="14">
        <v>0.17777780000000001</v>
      </c>
      <c r="AA387" s="14">
        <v>0.28499999999999998</v>
      </c>
      <c r="AB387" s="14">
        <v>0.18461540000000001</v>
      </c>
      <c r="AC387" s="14">
        <v>0.1</v>
      </c>
      <c r="AD387" s="14">
        <v>0.28823530000000003</v>
      </c>
      <c r="AE387" s="14">
        <v>0.17857139999999999</v>
      </c>
      <c r="AF387" s="14">
        <v>0.32500000000000001</v>
      </c>
      <c r="AG387" s="14">
        <v>0.2</v>
      </c>
      <c r="AH387" s="14">
        <v>0.1727273</v>
      </c>
      <c r="AI387" s="14">
        <v>0.1928571</v>
      </c>
      <c r="AJ387" s="14">
        <v>0.22631580000000001</v>
      </c>
      <c r="AK387" s="14">
        <v>0.1181818</v>
      </c>
      <c r="AL387" s="14">
        <v>0.1</v>
      </c>
      <c r="AM387" s="14">
        <v>0.17857139999999999</v>
      </c>
      <c r="AN387" s="14">
        <v>0.21</v>
      </c>
    </row>
    <row r="388" spans="1:40" s="1" customFormat="1" ht="41.85" customHeight="1">
      <c r="A388" s="1" t="s">
        <v>243</v>
      </c>
      <c r="F388" s="1" t="s">
        <v>1066</v>
      </c>
      <c r="G388" s="1" t="s">
        <v>1067</v>
      </c>
      <c r="H388" s="13" t="s">
        <v>1068</v>
      </c>
      <c r="I388" s="14">
        <v>0.47280699014663696</v>
      </c>
      <c r="J388" s="14">
        <v>0.43996414542198181</v>
      </c>
      <c r="K388" s="14">
        <v>0.44592195749282837</v>
      </c>
      <c r="L388" s="14">
        <v>0.45929732918739319</v>
      </c>
      <c r="M388" s="14">
        <v>0.45375216007232666</v>
      </c>
      <c r="N388" s="14">
        <v>0.39589166641235352</v>
      </c>
      <c r="O388" s="14">
        <v>0.34825870394706726</v>
      </c>
      <c r="P388" s="14">
        <v>0.43739423155784607</v>
      </c>
      <c r="Q388" s="14">
        <v>0.42109927535057068</v>
      </c>
      <c r="R388" s="14">
        <v>0.43025359511375427</v>
      </c>
      <c r="S388" s="14">
        <v>0.35390946269035339</v>
      </c>
      <c r="T388" s="14">
        <v>0.43939390778541565</v>
      </c>
      <c r="U388" s="14">
        <v>0.41943731904029846</v>
      </c>
      <c r="V388" s="14">
        <v>0.40223944187164307</v>
      </c>
      <c r="W388" s="14">
        <v>0.36152568459510803</v>
      </c>
      <c r="X388" s="14">
        <v>0.42056930065155029</v>
      </c>
      <c r="Y388" s="14">
        <v>0.39092493057250977</v>
      </c>
      <c r="Z388" s="14">
        <v>0.47207677364349365</v>
      </c>
      <c r="AA388" s="14">
        <v>0.47766321897506714</v>
      </c>
      <c r="AB388" s="14">
        <v>0.4166666567325592</v>
      </c>
      <c r="AC388" s="14">
        <v>0.34818479418754578</v>
      </c>
      <c r="AD388" s="14">
        <v>0.44239223003387451</v>
      </c>
      <c r="AE388" s="14">
        <v>0.35082870721817017</v>
      </c>
      <c r="AF388" s="14">
        <v>0.41732281446456909</v>
      </c>
      <c r="AG388" s="14">
        <v>0.49999997019767761</v>
      </c>
      <c r="AH388" s="14">
        <v>0.476666659116745</v>
      </c>
      <c r="AI388" s="14">
        <v>0.42028984427452087</v>
      </c>
      <c r="AJ388" s="14">
        <v>0.43690162897109985</v>
      </c>
      <c r="AK388" s="14">
        <v>0.42907798290252686</v>
      </c>
      <c r="AL388" s="14">
        <v>0.43255004286766052</v>
      </c>
      <c r="AM388" s="14">
        <v>0.44331640005111694</v>
      </c>
      <c r="AN388" s="14">
        <v>0.41935482621192932</v>
      </c>
    </row>
    <row r="389" spans="1:40" s="43" customFormat="1" ht="15.75">
      <c r="A389" s="37" t="s">
        <v>74</v>
      </c>
      <c r="B389" s="37"/>
      <c r="C389" s="37"/>
      <c r="D389" s="37"/>
      <c r="E389" s="37"/>
      <c r="F389" s="37"/>
      <c r="G389" s="37" t="s">
        <v>1069</v>
      </c>
      <c r="H389" s="38"/>
      <c r="I389" s="39">
        <f>AVERAGE(I390:I406)</f>
        <v>0.64595740499413434</v>
      </c>
      <c r="J389" s="39">
        <f t="shared" ref="J389:AN389" si="70">AVERAGE(J390:J406)</f>
        <v>0.57792783230164468</v>
      </c>
      <c r="K389" s="39">
        <f t="shared" si="70"/>
        <v>0.63655252552059394</v>
      </c>
      <c r="L389" s="39">
        <f t="shared" si="70"/>
        <v>0.48999699476432795</v>
      </c>
      <c r="M389" s="39">
        <f t="shared" si="70"/>
        <v>0.52111517165507149</v>
      </c>
      <c r="N389" s="39">
        <f t="shared" si="70"/>
        <v>0.63246167306599343</v>
      </c>
      <c r="O389" s="39">
        <f t="shared" si="70"/>
        <v>0.54465528712079669</v>
      </c>
      <c r="P389" s="39">
        <f t="shared" si="70"/>
        <v>0.58067221957606152</v>
      </c>
      <c r="Q389" s="39">
        <f t="shared" si="70"/>
        <v>0.606245253210696</v>
      </c>
      <c r="R389" s="39">
        <f t="shared" si="70"/>
        <v>0.63405633758421498</v>
      </c>
      <c r="S389" s="39">
        <f t="shared" si="70"/>
        <v>0.57294523183100088</v>
      </c>
      <c r="T389" s="39">
        <f t="shared" si="70"/>
        <v>0.61589566651039118</v>
      </c>
      <c r="U389" s="39">
        <f t="shared" si="70"/>
        <v>0.50562195652905628</v>
      </c>
      <c r="V389" s="39">
        <f t="shared" si="70"/>
        <v>0.60516165230472785</v>
      </c>
      <c r="W389" s="39">
        <f t="shared" si="70"/>
        <v>0.54587713041971986</v>
      </c>
      <c r="X389" s="39">
        <f t="shared" si="70"/>
        <v>0.63120295833708828</v>
      </c>
      <c r="Y389" s="39">
        <f t="shared" si="70"/>
        <v>0.64370011941368999</v>
      </c>
      <c r="Z389" s="39">
        <f t="shared" si="70"/>
        <v>0.59099479650174302</v>
      </c>
      <c r="AA389" s="39">
        <f t="shared" si="70"/>
        <v>0.5977686975491916</v>
      </c>
      <c r="AB389" s="39">
        <f t="shared" si="70"/>
        <v>0.62502143254894926</v>
      </c>
      <c r="AC389" s="39">
        <f t="shared" si="70"/>
        <v>0.51194596643791201</v>
      </c>
      <c r="AD389" s="39">
        <f t="shared" si="70"/>
        <v>0.65538216597725363</v>
      </c>
      <c r="AE389" s="39">
        <f t="shared" si="70"/>
        <v>0.57520911963285548</v>
      </c>
      <c r="AF389" s="39">
        <f t="shared" si="70"/>
        <v>0.58864822209842904</v>
      </c>
      <c r="AG389" s="39">
        <f t="shared" si="70"/>
        <v>0.69095335785293577</v>
      </c>
      <c r="AH389" s="39">
        <f t="shared" si="70"/>
        <v>0.62675666649766815</v>
      </c>
      <c r="AI389" s="39">
        <f t="shared" si="70"/>
        <v>0.62713037405314731</v>
      </c>
      <c r="AJ389" s="39">
        <f t="shared" si="70"/>
        <v>0.61424413350143425</v>
      </c>
      <c r="AK389" s="39">
        <f t="shared" si="70"/>
        <v>0.50385136606339842</v>
      </c>
      <c r="AL389" s="39">
        <f t="shared" si="70"/>
        <v>0.47896554035189021</v>
      </c>
      <c r="AM389" s="39">
        <f t="shared" si="70"/>
        <v>0.63193628720029948</v>
      </c>
      <c r="AN389" s="39">
        <f t="shared" si="70"/>
        <v>0.70140749441642769</v>
      </c>
    </row>
    <row r="390" spans="1:40" s="1" customFormat="1" ht="45">
      <c r="A390" s="1" t="s">
        <v>157</v>
      </c>
      <c r="C390" s="1" t="s">
        <v>1070</v>
      </c>
      <c r="G390" s="1" t="s">
        <v>1071</v>
      </c>
      <c r="H390" s="13" t="s">
        <v>1072</v>
      </c>
      <c r="I390" s="14">
        <v>0.58333330000000005</v>
      </c>
      <c r="J390" s="14">
        <v>0.48484850000000002</v>
      </c>
      <c r="K390" s="14">
        <v>0.48148150000000001</v>
      </c>
      <c r="L390" s="14">
        <v>0.4583333</v>
      </c>
      <c r="M390" s="14">
        <v>0.3508772</v>
      </c>
      <c r="N390" s="14">
        <v>0.53333330000000001</v>
      </c>
      <c r="O390" s="14">
        <v>0.42268040000000001</v>
      </c>
      <c r="P390" s="14">
        <v>0.47058820000000001</v>
      </c>
      <c r="Q390" s="14">
        <v>0.52083330000000005</v>
      </c>
      <c r="R390" s="14">
        <v>0.44444440000000002</v>
      </c>
      <c r="S390" s="14">
        <v>0.50666670000000003</v>
      </c>
      <c r="T390" s="14">
        <v>0.55555549999999998</v>
      </c>
      <c r="U390" s="14">
        <v>0.23809520000000001</v>
      </c>
      <c r="V390" s="14">
        <v>0.58333330000000005</v>
      </c>
      <c r="W390" s="14">
        <v>0.3823529</v>
      </c>
      <c r="X390" s="14">
        <v>0.53086420000000001</v>
      </c>
      <c r="Y390" s="14">
        <v>0.44444440000000002</v>
      </c>
      <c r="Z390" s="14">
        <v>0.5</v>
      </c>
      <c r="AA390" s="14">
        <v>0.5</v>
      </c>
      <c r="AB390" s="14">
        <v>0.58333330000000005</v>
      </c>
      <c r="AC390" s="14">
        <v>0.34234229999999999</v>
      </c>
      <c r="AD390" s="14">
        <v>0.49019600000000002</v>
      </c>
      <c r="AE390" s="14">
        <v>0.4</v>
      </c>
      <c r="AF390" s="14">
        <v>0.4375</v>
      </c>
      <c r="AG390" s="14">
        <v>0.55555549999999998</v>
      </c>
      <c r="AH390" s="14">
        <v>0.5606061</v>
      </c>
      <c r="AI390" s="14">
        <v>0.44444440000000002</v>
      </c>
      <c r="AJ390" s="14">
        <v>0.5438596</v>
      </c>
      <c r="AK390" s="14">
        <v>0.3939394</v>
      </c>
      <c r="AL390" s="14">
        <v>0.3333333</v>
      </c>
      <c r="AM390" s="14">
        <v>0.52380950000000004</v>
      </c>
      <c r="AN390" s="14">
        <v>0.69444439999999996</v>
      </c>
    </row>
    <row r="391" spans="1:40" s="1" customFormat="1" ht="30">
      <c r="A391" s="9" t="s">
        <v>157</v>
      </c>
      <c r="C391" s="1" t="s">
        <v>1073</v>
      </c>
      <c r="G391" s="1" t="s">
        <v>1074</v>
      </c>
      <c r="H391" s="20" t="s">
        <v>1075</v>
      </c>
      <c r="I391" s="14">
        <v>0.89855070000000004</v>
      </c>
      <c r="J391" s="14">
        <v>0.77272730000000001</v>
      </c>
      <c r="K391" s="14">
        <v>0.96296300000000001</v>
      </c>
      <c r="L391" s="14">
        <v>0.83333330000000005</v>
      </c>
      <c r="M391" s="14">
        <v>0.84210529999999995</v>
      </c>
      <c r="N391" s="14">
        <v>0.96666660000000004</v>
      </c>
      <c r="O391" s="14">
        <v>0.85714290000000004</v>
      </c>
      <c r="P391" s="14">
        <v>0.96078430000000004</v>
      </c>
      <c r="Q391" s="14">
        <v>0.89583330000000005</v>
      </c>
      <c r="R391" s="14">
        <v>1</v>
      </c>
      <c r="S391" s="14">
        <v>1</v>
      </c>
      <c r="T391" s="14">
        <v>0.89583330000000005</v>
      </c>
      <c r="U391" s="14">
        <v>0.66666669999999995</v>
      </c>
      <c r="V391" s="14">
        <v>0.88888889999999998</v>
      </c>
      <c r="W391" s="14">
        <v>0.89523810000000004</v>
      </c>
      <c r="X391" s="14">
        <v>0.93827159999999998</v>
      </c>
      <c r="Y391" s="14">
        <v>0.95238100000000003</v>
      </c>
      <c r="Z391" s="14">
        <v>0.92592589999999997</v>
      </c>
      <c r="AA391" s="14">
        <v>0.81666669999999997</v>
      </c>
      <c r="AB391" s="14">
        <v>0.88095239999999997</v>
      </c>
      <c r="AC391" s="14">
        <v>0.79279279999999996</v>
      </c>
      <c r="AD391" s="14">
        <v>0.90196080000000001</v>
      </c>
      <c r="AE391" s="14">
        <v>0.95555559999999995</v>
      </c>
      <c r="AF391" s="14">
        <v>0.77083330000000005</v>
      </c>
      <c r="AG391" s="14">
        <v>0.96296300000000001</v>
      </c>
      <c r="AH391" s="14">
        <v>0.92424240000000002</v>
      </c>
      <c r="AI391" s="14">
        <v>0.91111109999999995</v>
      </c>
      <c r="AJ391" s="14">
        <v>0.96491229999999995</v>
      </c>
      <c r="AK391" s="14">
        <v>0.78787879999999999</v>
      </c>
      <c r="AL391" s="14">
        <v>0.82222220000000001</v>
      </c>
      <c r="AM391" s="14">
        <v>0.90476190000000001</v>
      </c>
      <c r="AN391" s="14">
        <v>0.97222220000000004</v>
      </c>
    </row>
    <row r="392" spans="1:40" s="1" customFormat="1" ht="45">
      <c r="A392" s="9" t="s">
        <v>157</v>
      </c>
      <c r="C392" s="1" t="s">
        <v>1076</v>
      </c>
      <c r="G392" s="1" t="s">
        <v>1077</v>
      </c>
      <c r="H392" s="13" t="s">
        <v>1078</v>
      </c>
      <c r="I392" s="14">
        <v>0.73913039999999997</v>
      </c>
      <c r="J392" s="14">
        <v>0.61904760000000003</v>
      </c>
      <c r="K392" s="14">
        <v>0.81481479999999995</v>
      </c>
      <c r="L392" s="14">
        <v>0.58333330000000005</v>
      </c>
      <c r="M392" s="14">
        <v>0.63157890000000005</v>
      </c>
      <c r="N392" s="14">
        <v>0.63333329999999999</v>
      </c>
      <c r="O392" s="14">
        <v>0.58762879999999995</v>
      </c>
      <c r="P392" s="14">
        <v>0.68627450000000001</v>
      </c>
      <c r="Q392" s="14">
        <v>0.625</v>
      </c>
      <c r="R392" s="14">
        <v>0.77777770000000002</v>
      </c>
      <c r="S392" s="14">
        <v>0.68</v>
      </c>
      <c r="T392" s="14">
        <v>0.58333330000000005</v>
      </c>
      <c r="U392" s="14">
        <v>0.61904760000000003</v>
      </c>
      <c r="V392" s="14">
        <v>0.6666666</v>
      </c>
      <c r="W392" s="14">
        <v>0.67619039999999997</v>
      </c>
      <c r="X392" s="14">
        <v>0.71604939999999995</v>
      </c>
      <c r="Y392" s="14">
        <v>0.71428570000000002</v>
      </c>
      <c r="Z392" s="14">
        <v>0.48148150000000001</v>
      </c>
      <c r="AA392" s="14">
        <v>0.51666670000000003</v>
      </c>
      <c r="AB392" s="14">
        <v>0.78571429999999998</v>
      </c>
      <c r="AC392" s="14">
        <v>0.4774775</v>
      </c>
      <c r="AD392" s="14">
        <v>0.76470579999999999</v>
      </c>
      <c r="AE392" s="14">
        <v>0.7111111</v>
      </c>
      <c r="AF392" s="14">
        <v>0.52083330000000005</v>
      </c>
      <c r="AG392" s="14">
        <v>0.70370370000000004</v>
      </c>
      <c r="AH392" s="14">
        <v>0.75757580000000002</v>
      </c>
      <c r="AI392" s="14">
        <v>0.64444440000000003</v>
      </c>
      <c r="AJ392" s="14">
        <v>0.7719298</v>
      </c>
      <c r="AK392" s="14">
        <v>0.51515149999999998</v>
      </c>
      <c r="AL392" s="14">
        <v>0.48888890000000002</v>
      </c>
      <c r="AM392" s="14">
        <v>0.69047619999999998</v>
      </c>
      <c r="AN392" s="14">
        <v>0.75</v>
      </c>
    </row>
    <row r="393" spans="1:40" s="1" customFormat="1" ht="45">
      <c r="A393" s="1" t="s">
        <v>157</v>
      </c>
      <c r="C393" s="1" t="s">
        <v>1079</v>
      </c>
      <c r="G393" s="1" t="s">
        <v>1080</v>
      </c>
      <c r="H393" s="13" t="s">
        <v>1081</v>
      </c>
      <c r="I393" s="14">
        <v>0.76811589999999996</v>
      </c>
      <c r="J393" s="14">
        <v>0.77272730000000001</v>
      </c>
      <c r="K393" s="14">
        <v>0.81481479999999995</v>
      </c>
      <c r="L393" s="14">
        <v>0.5</v>
      </c>
      <c r="M393" s="14">
        <v>0.6666666</v>
      </c>
      <c r="N393" s="14">
        <v>0.6666666</v>
      </c>
      <c r="O393" s="14">
        <v>0.72448979999999996</v>
      </c>
      <c r="P393" s="14">
        <v>0.80392160000000001</v>
      </c>
      <c r="Q393" s="14">
        <v>0.6875</v>
      </c>
      <c r="R393" s="14">
        <v>1</v>
      </c>
      <c r="S393" s="14">
        <v>0.82666669999999998</v>
      </c>
      <c r="T393" s="14">
        <v>0.77083330000000005</v>
      </c>
      <c r="U393" s="14">
        <v>0.57142850000000001</v>
      </c>
      <c r="V393" s="14">
        <v>0.72222220000000004</v>
      </c>
      <c r="W393" s="14">
        <v>0.71428570000000002</v>
      </c>
      <c r="X393" s="14">
        <v>0.79012349999999998</v>
      </c>
      <c r="Y393" s="14">
        <v>0.85714290000000004</v>
      </c>
      <c r="Z393" s="14">
        <v>0.74074070000000003</v>
      </c>
      <c r="AA393" s="14">
        <v>0.70175430000000005</v>
      </c>
      <c r="AB393" s="14">
        <v>0.71428570000000002</v>
      </c>
      <c r="AC393" s="14">
        <v>0.68627450000000001</v>
      </c>
      <c r="AD393" s="14">
        <v>0.72549019999999997</v>
      </c>
      <c r="AE393" s="14">
        <v>0.68888879999999997</v>
      </c>
      <c r="AF393" s="14">
        <v>0.77083330000000005</v>
      </c>
      <c r="AG393" s="14">
        <v>0.81481479999999995</v>
      </c>
      <c r="AH393" s="14">
        <v>0.83333330000000005</v>
      </c>
      <c r="AI393" s="14">
        <v>0.91111109999999995</v>
      </c>
      <c r="AJ393" s="14">
        <v>0.75438590000000005</v>
      </c>
      <c r="AK393" s="14">
        <v>0.60606059999999995</v>
      </c>
      <c r="AL393" s="14">
        <v>0.6</v>
      </c>
      <c r="AM393" s="14">
        <v>0.78571429999999998</v>
      </c>
      <c r="AN393" s="14">
        <v>0.88888889999999998</v>
      </c>
    </row>
    <row r="394" spans="1:40" s="1" customFormat="1" ht="45">
      <c r="A394" s="1" t="s">
        <v>157</v>
      </c>
      <c r="C394" s="1" t="s">
        <v>1082</v>
      </c>
      <c r="G394" s="1" t="s">
        <v>1083</v>
      </c>
      <c r="H394" s="13" t="s">
        <v>1084</v>
      </c>
      <c r="I394" s="14">
        <v>0.65217389999999997</v>
      </c>
      <c r="J394" s="14">
        <v>0.60606059999999995</v>
      </c>
      <c r="K394" s="14">
        <v>0.55555549999999998</v>
      </c>
      <c r="L394" s="14">
        <v>0.5</v>
      </c>
      <c r="M394" s="14">
        <v>0.50877190000000005</v>
      </c>
      <c r="N394" s="14">
        <v>0.63333329999999999</v>
      </c>
      <c r="O394" s="14">
        <v>0.52040819999999999</v>
      </c>
      <c r="P394" s="14">
        <v>0.47058820000000001</v>
      </c>
      <c r="Q394" s="14">
        <v>0.6041666</v>
      </c>
      <c r="R394" s="14">
        <v>0.77777770000000002</v>
      </c>
      <c r="S394" s="14">
        <v>0.51388880000000003</v>
      </c>
      <c r="T394" s="14">
        <v>0.6041666</v>
      </c>
      <c r="U394" s="14">
        <v>0.61904760000000003</v>
      </c>
      <c r="V394" s="14">
        <v>0.61111110000000002</v>
      </c>
      <c r="W394" s="14">
        <v>0.55238089999999995</v>
      </c>
      <c r="X394" s="14">
        <v>0.62962960000000001</v>
      </c>
      <c r="Y394" s="14">
        <v>0.76190469999999999</v>
      </c>
      <c r="Z394" s="14">
        <v>0.51851849999999999</v>
      </c>
      <c r="AA394" s="14">
        <v>0.63333329999999999</v>
      </c>
      <c r="AB394" s="14">
        <v>0.69047619999999998</v>
      </c>
      <c r="AC394" s="14">
        <v>0.49549549999999998</v>
      </c>
      <c r="AD394" s="14">
        <v>0.6666666</v>
      </c>
      <c r="AE394" s="14">
        <v>0.6666666</v>
      </c>
      <c r="AF394" s="14">
        <v>0.625</v>
      </c>
      <c r="AG394" s="14">
        <v>0.77777770000000002</v>
      </c>
      <c r="AH394" s="14">
        <v>0.57575759999999998</v>
      </c>
      <c r="AI394" s="14">
        <v>0.57777769999999995</v>
      </c>
      <c r="AJ394" s="14">
        <v>0.56140350000000006</v>
      </c>
      <c r="AK394" s="14">
        <v>0.42424240000000002</v>
      </c>
      <c r="AL394" s="14">
        <v>0.46666659999999999</v>
      </c>
      <c r="AM394" s="14">
        <v>0.69047619999999998</v>
      </c>
      <c r="AN394" s="14">
        <v>0.69444439999999996</v>
      </c>
    </row>
    <row r="395" spans="1:40" s="1" customFormat="1" ht="45">
      <c r="A395" s="1" t="s">
        <v>157</v>
      </c>
      <c r="C395" s="1" t="s">
        <v>1085</v>
      </c>
      <c r="G395" s="1" t="s">
        <v>1086</v>
      </c>
      <c r="H395" s="13" t="s">
        <v>1087</v>
      </c>
      <c r="I395" s="14">
        <v>0.72463770000000005</v>
      </c>
      <c r="J395" s="14">
        <v>0.65</v>
      </c>
      <c r="K395" s="14">
        <v>0.62962960000000001</v>
      </c>
      <c r="L395" s="14">
        <v>0.4166667</v>
      </c>
      <c r="M395" s="14">
        <v>0.5438596</v>
      </c>
      <c r="N395" s="14">
        <v>0.76666670000000003</v>
      </c>
      <c r="O395" s="14">
        <v>0.56013749999999995</v>
      </c>
      <c r="P395" s="14">
        <v>0.49019600000000002</v>
      </c>
      <c r="Q395" s="14">
        <v>0.73333329999999997</v>
      </c>
      <c r="R395" s="14">
        <v>0.55555549999999998</v>
      </c>
      <c r="S395" s="14">
        <v>0.53333330000000001</v>
      </c>
      <c r="T395" s="14">
        <v>0.5625</v>
      </c>
      <c r="U395" s="14">
        <v>0.57142850000000001</v>
      </c>
      <c r="V395" s="14">
        <v>0.58333330000000005</v>
      </c>
      <c r="W395" s="14">
        <v>0.60784309999999997</v>
      </c>
      <c r="X395" s="14">
        <v>0.64197530000000003</v>
      </c>
      <c r="Y395" s="14">
        <v>0.76190480000000005</v>
      </c>
      <c r="Z395" s="14">
        <v>0.59259260000000002</v>
      </c>
      <c r="AA395" s="14">
        <v>0.6</v>
      </c>
      <c r="AB395" s="14">
        <v>0.78571429999999998</v>
      </c>
      <c r="AC395" s="14">
        <v>0.52777770000000002</v>
      </c>
      <c r="AD395" s="14">
        <v>0.82352939999999997</v>
      </c>
      <c r="AE395" s="14">
        <v>0.6</v>
      </c>
      <c r="AF395" s="14">
        <v>0.6041666</v>
      </c>
      <c r="AG395" s="14">
        <v>0.74074070000000003</v>
      </c>
      <c r="AH395" s="14">
        <v>0.59090909999999996</v>
      </c>
      <c r="AI395" s="14">
        <v>0.77777770000000002</v>
      </c>
      <c r="AJ395" s="14">
        <v>0.63157890000000005</v>
      </c>
      <c r="AK395" s="14">
        <v>0.51515149999999998</v>
      </c>
      <c r="AL395" s="14">
        <v>0.55555549999999998</v>
      </c>
      <c r="AM395" s="14">
        <v>0.6666666</v>
      </c>
      <c r="AN395" s="14">
        <v>0.63888889999999998</v>
      </c>
    </row>
    <row r="396" spans="1:40" s="1" customFormat="1" ht="45">
      <c r="A396" s="1" t="s">
        <v>157</v>
      </c>
      <c r="C396" s="1" t="s">
        <v>1088</v>
      </c>
      <c r="G396" s="13" t="s">
        <v>1089</v>
      </c>
      <c r="H396" s="13" t="s">
        <v>1090</v>
      </c>
      <c r="I396" s="14">
        <v>0.6666666</v>
      </c>
      <c r="J396" s="14">
        <v>0.63636360000000003</v>
      </c>
      <c r="K396" s="14">
        <v>0.59259260000000002</v>
      </c>
      <c r="L396" s="14">
        <v>0.4583333</v>
      </c>
      <c r="M396" s="14">
        <v>0.4736842</v>
      </c>
      <c r="N396" s="14">
        <v>0.6666666</v>
      </c>
      <c r="O396" s="14">
        <v>0.52380950000000004</v>
      </c>
      <c r="P396" s="14">
        <v>0.41176469999999998</v>
      </c>
      <c r="Q396" s="14">
        <v>0.58333330000000005</v>
      </c>
      <c r="R396" s="14">
        <v>0.6666666</v>
      </c>
      <c r="S396" s="14">
        <v>0.5466666</v>
      </c>
      <c r="T396" s="14">
        <v>0.58333330000000005</v>
      </c>
      <c r="U396" s="14">
        <v>0.47619040000000001</v>
      </c>
      <c r="V396" s="14">
        <v>0.63888880000000003</v>
      </c>
      <c r="W396" s="14">
        <v>0.49523810000000001</v>
      </c>
      <c r="X396" s="14">
        <v>0.64197530000000003</v>
      </c>
      <c r="Y396" s="14">
        <v>0.6666666</v>
      </c>
      <c r="Z396" s="14">
        <v>0.48148150000000001</v>
      </c>
      <c r="AA396" s="14">
        <v>0.63157890000000005</v>
      </c>
      <c r="AB396" s="14">
        <v>0.61904760000000003</v>
      </c>
      <c r="AC396" s="14">
        <v>0.48148150000000001</v>
      </c>
      <c r="AD396" s="14">
        <v>0.68627450000000001</v>
      </c>
      <c r="AE396" s="14">
        <v>0.57777769999999995</v>
      </c>
      <c r="AF396" s="14">
        <v>0.52083330000000005</v>
      </c>
      <c r="AG396" s="14">
        <v>0.75</v>
      </c>
      <c r="AH396" s="14">
        <v>0.65151510000000001</v>
      </c>
      <c r="AI396" s="14">
        <v>0.6666666</v>
      </c>
      <c r="AJ396" s="14">
        <v>0.5438596</v>
      </c>
      <c r="AK396" s="14">
        <v>0.5</v>
      </c>
      <c r="AL396" s="14">
        <v>0.4</v>
      </c>
      <c r="AM396" s="14">
        <v>0.64285709999999996</v>
      </c>
      <c r="AN396" s="14">
        <v>0.72222220000000004</v>
      </c>
    </row>
    <row r="397" spans="1:40" s="1" customFormat="1" ht="45">
      <c r="A397" s="1" t="s">
        <v>157</v>
      </c>
      <c r="C397" s="1" t="s">
        <v>1091</v>
      </c>
      <c r="G397" s="1" t="s">
        <v>1092</v>
      </c>
      <c r="H397" s="13" t="s">
        <v>1093</v>
      </c>
      <c r="I397" s="14">
        <v>0.89855070000000004</v>
      </c>
      <c r="J397" s="14">
        <v>0.74242419999999998</v>
      </c>
      <c r="K397" s="14">
        <v>0.92592589999999997</v>
      </c>
      <c r="L397" s="14">
        <v>0.75</v>
      </c>
      <c r="M397" s="14">
        <v>0.75438590000000005</v>
      </c>
      <c r="N397" s="14">
        <v>0.8</v>
      </c>
      <c r="O397" s="14">
        <v>0.76530609999999999</v>
      </c>
      <c r="P397" s="14">
        <v>0.8823529</v>
      </c>
      <c r="Q397" s="14">
        <v>0.7916666</v>
      </c>
      <c r="R397" s="14">
        <v>0.6666666</v>
      </c>
      <c r="S397" s="14">
        <v>0.69333330000000004</v>
      </c>
      <c r="T397" s="14">
        <v>0.8125</v>
      </c>
      <c r="U397" s="14">
        <v>0.80952380000000002</v>
      </c>
      <c r="V397" s="14">
        <v>0.86111110000000002</v>
      </c>
      <c r="W397" s="14">
        <v>0.80952380000000002</v>
      </c>
      <c r="X397" s="14">
        <v>0.79012349999999998</v>
      </c>
      <c r="Y397" s="14">
        <v>0.80952380000000002</v>
      </c>
      <c r="Z397" s="14">
        <v>0.96296300000000001</v>
      </c>
      <c r="AA397" s="14">
        <v>0.75</v>
      </c>
      <c r="AB397" s="14">
        <v>0.76190469999999999</v>
      </c>
      <c r="AC397" s="14">
        <v>0.71171169999999995</v>
      </c>
      <c r="AD397" s="14">
        <v>0.86274510000000004</v>
      </c>
      <c r="AE397" s="14">
        <v>0.8</v>
      </c>
      <c r="AF397" s="14">
        <v>0.75</v>
      </c>
      <c r="AG397" s="14">
        <v>0.96296300000000001</v>
      </c>
      <c r="AH397" s="14">
        <v>0.83333330000000005</v>
      </c>
      <c r="AI397" s="14">
        <v>0.82222220000000001</v>
      </c>
      <c r="AJ397" s="14">
        <v>0.79629629999999996</v>
      </c>
      <c r="AK397" s="14">
        <v>0.69696970000000003</v>
      </c>
      <c r="AL397" s="14">
        <v>0.77777779999999996</v>
      </c>
      <c r="AM397" s="14">
        <v>0.90476190000000001</v>
      </c>
      <c r="AN397" s="14">
        <v>0.83333330000000005</v>
      </c>
    </row>
    <row r="398" spans="1:40" s="1" customFormat="1" ht="60">
      <c r="A398" s="1" t="s">
        <v>157</v>
      </c>
      <c r="C398" s="1" t="s">
        <v>1026</v>
      </c>
      <c r="G398" s="1" t="s">
        <v>1027</v>
      </c>
      <c r="H398" s="13" t="s">
        <v>1028</v>
      </c>
      <c r="I398" s="14">
        <v>0.54545449999999995</v>
      </c>
      <c r="J398" s="14">
        <v>0.48333330000000002</v>
      </c>
      <c r="K398" s="14">
        <v>0.48148150000000001</v>
      </c>
      <c r="L398" s="14">
        <v>0.38095240000000002</v>
      </c>
      <c r="M398" s="14">
        <v>0.31372549999999999</v>
      </c>
      <c r="N398" s="14">
        <v>0.63333329999999999</v>
      </c>
      <c r="O398" s="14">
        <v>0.43478260000000002</v>
      </c>
      <c r="P398" s="14">
        <v>0.52941170000000004</v>
      </c>
      <c r="Q398" s="14">
        <v>0.40476190000000001</v>
      </c>
      <c r="R398" s="14">
        <v>0.55555549999999998</v>
      </c>
      <c r="S398" s="14">
        <v>0.37681160000000002</v>
      </c>
      <c r="T398" s="14">
        <v>0.46666669999999999</v>
      </c>
      <c r="U398" s="14">
        <v>0.38095240000000002</v>
      </c>
      <c r="V398" s="14">
        <v>0.3</v>
      </c>
      <c r="W398" s="14">
        <v>0.36559140000000001</v>
      </c>
      <c r="X398" s="14">
        <v>0.5466666</v>
      </c>
      <c r="Y398" s="14">
        <v>0.52380950000000004</v>
      </c>
      <c r="Z398" s="14">
        <v>0.57142850000000001</v>
      </c>
      <c r="AA398" s="14">
        <v>0.46666659999999999</v>
      </c>
      <c r="AB398" s="14">
        <v>0.47619040000000001</v>
      </c>
      <c r="AC398" s="14">
        <v>0.4166667</v>
      </c>
      <c r="AD398" s="14">
        <v>0.57777769999999995</v>
      </c>
      <c r="AE398" s="14">
        <v>0.35555550000000002</v>
      </c>
      <c r="AF398" s="14">
        <v>0.57777769999999995</v>
      </c>
      <c r="AG398" s="14">
        <v>0.5416666</v>
      </c>
      <c r="AH398" s="14">
        <v>0.38888889999999998</v>
      </c>
      <c r="AI398" s="14">
        <v>0.42222219999999999</v>
      </c>
      <c r="AJ398" s="14">
        <v>0.39215680000000003</v>
      </c>
      <c r="AK398" s="14">
        <v>0.2</v>
      </c>
      <c r="AL398" s="14">
        <v>0.22222220000000001</v>
      </c>
      <c r="AM398" s="14">
        <v>0.51515149999999998</v>
      </c>
      <c r="AN398" s="14">
        <v>0.63888880000000003</v>
      </c>
    </row>
    <row r="399" spans="1:40" s="1" customFormat="1" ht="45">
      <c r="A399" s="1" t="s">
        <v>157</v>
      </c>
      <c r="C399" s="1" t="s">
        <v>1094</v>
      </c>
      <c r="G399" s="1" t="s">
        <v>1095</v>
      </c>
      <c r="H399" s="13" t="s">
        <v>1096</v>
      </c>
      <c r="I399" s="14">
        <v>0.84057970000000004</v>
      </c>
      <c r="J399" s="14">
        <v>0.77777779999999996</v>
      </c>
      <c r="K399" s="14">
        <v>0.85185180000000005</v>
      </c>
      <c r="L399" s="14">
        <v>0.70833330000000005</v>
      </c>
      <c r="M399" s="14">
        <v>0.80701750000000005</v>
      </c>
      <c r="N399" s="14">
        <v>0.9</v>
      </c>
      <c r="O399" s="14">
        <v>0.79725089999999998</v>
      </c>
      <c r="P399" s="14">
        <v>0.84313729999999998</v>
      </c>
      <c r="Q399" s="14">
        <v>0.7916666</v>
      </c>
      <c r="R399" s="14">
        <v>0.88888889999999998</v>
      </c>
      <c r="S399" s="14">
        <v>0.74666670000000002</v>
      </c>
      <c r="T399" s="14">
        <v>0.875</v>
      </c>
      <c r="U399" s="14">
        <v>0.76190469999999999</v>
      </c>
      <c r="V399" s="14">
        <v>0.75</v>
      </c>
      <c r="W399" s="14">
        <v>0.82352939999999997</v>
      </c>
      <c r="X399" s="14">
        <v>0.81481479999999995</v>
      </c>
      <c r="Y399" s="14">
        <v>1</v>
      </c>
      <c r="Z399" s="14">
        <v>0.74074070000000003</v>
      </c>
      <c r="AA399" s="14">
        <v>0.81666669999999997</v>
      </c>
      <c r="AB399" s="14">
        <v>0.78571429999999998</v>
      </c>
      <c r="AC399" s="14">
        <v>0.72222220000000004</v>
      </c>
      <c r="AD399" s="14">
        <v>0.80392160000000001</v>
      </c>
      <c r="AE399" s="14">
        <v>0.84444450000000004</v>
      </c>
      <c r="AF399" s="14">
        <v>0.75</v>
      </c>
      <c r="AG399" s="14">
        <v>0.91666669999999995</v>
      </c>
      <c r="AH399" s="14">
        <v>0.88888889999999998</v>
      </c>
      <c r="AI399" s="14">
        <v>0.92857140000000005</v>
      </c>
      <c r="AJ399" s="14">
        <v>0.877193</v>
      </c>
      <c r="AK399" s="14">
        <v>0.72727269999999999</v>
      </c>
      <c r="AL399" s="14">
        <v>0.73809519999999995</v>
      </c>
      <c r="AM399" s="14">
        <v>0.83333330000000005</v>
      </c>
      <c r="AN399" s="14">
        <v>0.9393939</v>
      </c>
    </row>
    <row r="400" spans="1:40" s="1" customFormat="1" ht="75">
      <c r="A400" s="9" t="s">
        <v>157</v>
      </c>
      <c r="C400" s="1" t="s">
        <v>1097</v>
      </c>
      <c r="G400" s="1" t="s">
        <v>1098</v>
      </c>
      <c r="H400" s="13" t="s">
        <v>1099</v>
      </c>
      <c r="I400" s="14">
        <v>0.36666670000000001</v>
      </c>
      <c r="J400" s="14">
        <v>0.30454550000000002</v>
      </c>
      <c r="K400" s="14">
        <v>0.31111109999999997</v>
      </c>
      <c r="L400" s="14">
        <v>0.16250000000000001</v>
      </c>
      <c r="M400" s="14">
        <v>0.27368419999999999</v>
      </c>
      <c r="N400" s="14">
        <v>0.38</v>
      </c>
      <c r="O400" s="14">
        <v>0.31546390000000002</v>
      </c>
      <c r="P400" s="14">
        <v>0.2705882</v>
      </c>
      <c r="Q400" s="14">
        <v>0.41333330000000001</v>
      </c>
      <c r="R400" s="14">
        <v>0.26666669999999998</v>
      </c>
      <c r="S400" s="14">
        <v>0.38400000000000001</v>
      </c>
      <c r="T400" s="14">
        <v>0.36249999999999999</v>
      </c>
      <c r="U400" s="14">
        <v>0.34285719999999997</v>
      </c>
      <c r="V400" s="14">
        <v>0.38333339999999999</v>
      </c>
      <c r="W400" s="14">
        <v>0.26060610000000001</v>
      </c>
      <c r="X400" s="14">
        <v>0.3961538</v>
      </c>
      <c r="Y400" s="14">
        <v>0.48571429999999999</v>
      </c>
      <c r="Z400" s="14">
        <v>0.3777778</v>
      </c>
      <c r="AA400" s="14">
        <v>0.37</v>
      </c>
      <c r="AB400" s="14">
        <v>0.39230769999999998</v>
      </c>
      <c r="AC400" s="14">
        <v>0.2111111</v>
      </c>
      <c r="AD400" s="14">
        <v>0.40666669999999999</v>
      </c>
      <c r="AE400" s="14">
        <v>0.36666670000000001</v>
      </c>
      <c r="AF400" s="14">
        <v>0.4375</v>
      </c>
      <c r="AG400" s="14">
        <v>0.45</v>
      </c>
      <c r="AH400" s="14">
        <v>0.35714289999999999</v>
      </c>
      <c r="AI400" s="14">
        <v>0.34666669999999999</v>
      </c>
      <c r="AJ400" s="14">
        <v>0.39444439999999997</v>
      </c>
      <c r="AK400" s="14">
        <v>0.31818180000000001</v>
      </c>
      <c r="AL400" s="14">
        <v>0.1733333</v>
      </c>
      <c r="AM400" s="14">
        <v>0.33076919999999999</v>
      </c>
      <c r="AN400" s="14">
        <v>0.52727270000000004</v>
      </c>
    </row>
    <row r="401" spans="1:40" s="1" customFormat="1" ht="60">
      <c r="A401" s="9" t="s">
        <v>157</v>
      </c>
      <c r="C401" s="1" t="s">
        <v>1100</v>
      </c>
      <c r="G401" s="1" t="s">
        <v>1101</v>
      </c>
      <c r="H401" s="13" t="s">
        <v>1102</v>
      </c>
      <c r="I401" s="14">
        <v>0.49130430000000003</v>
      </c>
      <c r="J401" s="14">
        <v>0.35</v>
      </c>
      <c r="K401" s="14">
        <v>0.55555560000000004</v>
      </c>
      <c r="L401" s="14">
        <v>0.1875</v>
      </c>
      <c r="M401" s="14">
        <v>0.30526320000000001</v>
      </c>
      <c r="N401" s="14">
        <v>0.45</v>
      </c>
      <c r="O401" s="14">
        <v>0.38854169999999999</v>
      </c>
      <c r="P401" s="14">
        <v>0.4</v>
      </c>
      <c r="Q401" s="14">
        <v>0.59333340000000001</v>
      </c>
      <c r="R401" s="14">
        <v>0.3</v>
      </c>
      <c r="S401" s="14">
        <v>0.46800000000000003</v>
      </c>
      <c r="T401" s="14">
        <v>0.46875</v>
      </c>
      <c r="U401" s="14">
        <v>0.2142857</v>
      </c>
      <c r="V401" s="14">
        <v>0.52500000000000002</v>
      </c>
      <c r="W401" s="14">
        <v>0.3090909</v>
      </c>
      <c r="X401" s="14">
        <v>0.50769229999999999</v>
      </c>
      <c r="Y401" s="14">
        <v>0.56666669999999997</v>
      </c>
      <c r="Z401" s="14">
        <v>0.46250000000000002</v>
      </c>
      <c r="AA401" s="14">
        <v>0.505</v>
      </c>
      <c r="AB401" s="14">
        <v>0.59230769999999999</v>
      </c>
      <c r="AC401" s="14">
        <v>0.34571429999999997</v>
      </c>
      <c r="AD401" s="14">
        <v>0.6</v>
      </c>
      <c r="AE401" s="14">
        <v>0.44</v>
      </c>
      <c r="AF401" s="14">
        <v>0.46250000000000002</v>
      </c>
      <c r="AG401" s="14">
        <v>0.63749999999999996</v>
      </c>
      <c r="AH401" s="14">
        <v>0.55000000000000004</v>
      </c>
      <c r="AI401" s="14">
        <v>0.54666669999999995</v>
      </c>
      <c r="AJ401" s="14">
        <v>0.47222219999999998</v>
      </c>
      <c r="AK401" s="14">
        <v>0.21818180000000001</v>
      </c>
      <c r="AL401" s="14">
        <v>0.1666667</v>
      </c>
      <c r="AM401" s="14">
        <v>0.4</v>
      </c>
      <c r="AN401" s="14">
        <v>0.67272730000000003</v>
      </c>
    </row>
    <row r="402" spans="1:40" s="1" customFormat="1" ht="75">
      <c r="A402" s="9" t="s">
        <v>157</v>
      </c>
      <c r="C402" s="1" t="s">
        <v>1103</v>
      </c>
      <c r="G402" s="1" t="s">
        <v>1104</v>
      </c>
      <c r="H402" s="13" t="s">
        <v>1105</v>
      </c>
      <c r="I402" s="14">
        <v>0.63478259999999997</v>
      </c>
      <c r="J402" s="14">
        <v>0.54285709999999998</v>
      </c>
      <c r="K402" s="14">
        <v>0.7</v>
      </c>
      <c r="L402" s="14">
        <v>0.3</v>
      </c>
      <c r="M402" s="14">
        <v>0.3947368</v>
      </c>
      <c r="N402" s="14">
        <v>0.69</v>
      </c>
      <c r="O402" s="14">
        <v>0.56631580000000004</v>
      </c>
      <c r="P402" s="14">
        <v>0.49411759999999999</v>
      </c>
      <c r="Q402" s="14">
        <v>0.39285710000000001</v>
      </c>
      <c r="R402" s="14">
        <v>0.76666670000000003</v>
      </c>
      <c r="S402" s="14">
        <v>0.55200000000000005</v>
      </c>
      <c r="T402" s="14">
        <v>0.75624999999999998</v>
      </c>
      <c r="U402" s="14">
        <v>0.3</v>
      </c>
      <c r="V402" s="14">
        <v>0.69166669999999997</v>
      </c>
      <c r="W402" s="14">
        <v>0.4757576</v>
      </c>
      <c r="X402" s="14">
        <v>0.69599999999999995</v>
      </c>
      <c r="Y402" s="14">
        <v>0.35714289999999999</v>
      </c>
      <c r="Z402" s="14">
        <v>0.6</v>
      </c>
      <c r="AA402" s="14">
        <v>0.57499999999999996</v>
      </c>
      <c r="AB402" s="14">
        <v>0.48333330000000002</v>
      </c>
      <c r="AC402" s="14">
        <v>0.50285709999999995</v>
      </c>
      <c r="AD402" s="14">
        <v>0.66249999999999998</v>
      </c>
      <c r="AE402" s="14">
        <v>0.3933333</v>
      </c>
      <c r="AF402" s="14">
        <v>0.69374999999999998</v>
      </c>
      <c r="AG402" s="14">
        <v>0.52500000000000002</v>
      </c>
      <c r="AH402" s="14">
        <v>0.5363637</v>
      </c>
      <c r="AI402" s="14">
        <v>0.46666669999999999</v>
      </c>
      <c r="AJ402" s="14">
        <v>0.48947370000000001</v>
      </c>
      <c r="AK402" s="14">
        <v>0.49090909999999999</v>
      </c>
      <c r="AL402" s="14">
        <v>0.3714286</v>
      </c>
      <c r="AM402" s="14">
        <v>0.54615380000000002</v>
      </c>
      <c r="AN402" s="14">
        <v>0.63</v>
      </c>
    </row>
    <row r="403" spans="1:40" s="1" customFormat="1" ht="45">
      <c r="A403" s="9" t="s">
        <v>157</v>
      </c>
      <c r="C403" s="1" t="s">
        <v>1106</v>
      </c>
      <c r="G403" s="1" t="s">
        <v>1107</v>
      </c>
      <c r="H403" s="13" t="s">
        <v>1108</v>
      </c>
      <c r="I403" s="14">
        <v>0.75362320000000005</v>
      </c>
      <c r="J403" s="14">
        <v>0.69696970000000003</v>
      </c>
      <c r="K403" s="14">
        <v>0.62962960000000001</v>
      </c>
      <c r="L403" s="14">
        <v>0.5833334</v>
      </c>
      <c r="M403" s="14">
        <v>0.5263158</v>
      </c>
      <c r="N403" s="14">
        <v>0.66666669999999995</v>
      </c>
      <c r="O403" s="14">
        <v>0.625</v>
      </c>
      <c r="P403" s="14">
        <v>0.62745099999999998</v>
      </c>
      <c r="Q403" s="14">
        <v>0.8125</v>
      </c>
      <c r="R403" s="14">
        <v>0.66666669999999995</v>
      </c>
      <c r="S403" s="14">
        <v>0.64</v>
      </c>
      <c r="T403" s="14">
        <v>0.7111111</v>
      </c>
      <c r="U403" s="14">
        <v>0.66666669999999995</v>
      </c>
      <c r="V403" s="14">
        <v>0.75</v>
      </c>
      <c r="W403" s="14">
        <v>0.65714289999999997</v>
      </c>
      <c r="X403" s="14">
        <v>0.74666670000000002</v>
      </c>
      <c r="Y403" s="14">
        <v>0.80952380000000002</v>
      </c>
      <c r="Z403" s="14">
        <v>0.54166669999999995</v>
      </c>
      <c r="AA403" s="14">
        <v>0.73684210000000006</v>
      </c>
      <c r="AB403" s="14">
        <v>0.69230769999999997</v>
      </c>
      <c r="AC403" s="14">
        <v>0.64705880000000005</v>
      </c>
      <c r="AD403" s="14">
        <v>0.74509809999999999</v>
      </c>
      <c r="AE403" s="14">
        <v>0.7111111</v>
      </c>
      <c r="AF403" s="14">
        <v>0.68888890000000003</v>
      </c>
      <c r="AG403" s="14">
        <v>0.80952380000000002</v>
      </c>
      <c r="AH403" s="14">
        <v>0.71212120000000001</v>
      </c>
      <c r="AI403" s="14">
        <v>0.82222220000000001</v>
      </c>
      <c r="AJ403" s="14">
        <v>0.74074079999999998</v>
      </c>
      <c r="AK403" s="14">
        <v>0.72727269999999999</v>
      </c>
      <c r="AL403" s="14">
        <v>0.61904760000000003</v>
      </c>
      <c r="AM403" s="14">
        <v>0.76923079999999999</v>
      </c>
      <c r="AN403" s="14">
        <v>0.88888889999999998</v>
      </c>
    </row>
    <row r="404" spans="1:40" s="1" customFormat="1" ht="45">
      <c r="A404" s="1" t="s">
        <v>243</v>
      </c>
      <c r="F404" s="1" t="s">
        <v>1109</v>
      </c>
      <c r="G404" s="1" t="s">
        <v>1110</v>
      </c>
      <c r="H404" s="20" t="s">
        <v>1111</v>
      </c>
      <c r="I404" s="14">
        <v>0.46326163411140442</v>
      </c>
      <c r="J404" s="14">
        <v>0.45599997043609619</v>
      </c>
      <c r="K404" s="14">
        <v>0.4928315281867981</v>
      </c>
      <c r="L404" s="14">
        <v>0.46160557866096497</v>
      </c>
      <c r="M404" s="14">
        <v>0.45844745635986328</v>
      </c>
      <c r="N404" s="14">
        <v>0.43428570032119751</v>
      </c>
      <c r="O404" s="14">
        <v>0.37743848562240601</v>
      </c>
      <c r="P404" s="14">
        <v>0.48214283585548401</v>
      </c>
      <c r="Q404" s="14">
        <v>0.42513367533683777</v>
      </c>
      <c r="R404" s="14">
        <v>0.46448084712028503</v>
      </c>
      <c r="S404" s="14">
        <v>0.37833330035209656</v>
      </c>
      <c r="T404" s="14">
        <v>0.46227315068244934</v>
      </c>
      <c r="U404" s="14">
        <v>0.45026177167892456</v>
      </c>
      <c r="V404" s="14">
        <v>0.45732253789901733</v>
      </c>
      <c r="W404" s="14">
        <v>0.37102174758911133</v>
      </c>
      <c r="X404" s="14">
        <v>0.44350281357765198</v>
      </c>
      <c r="Y404" s="14">
        <v>0.41005289554595947</v>
      </c>
      <c r="Z404" s="14">
        <v>0.49602121114730835</v>
      </c>
      <c r="AA404" s="14">
        <v>0.48871526122093201</v>
      </c>
      <c r="AB404" s="14">
        <v>0.45029237866401672</v>
      </c>
      <c r="AC404" s="14">
        <v>0.42953583598136902</v>
      </c>
      <c r="AD404" s="14">
        <v>0.47229787707328796</v>
      </c>
      <c r="AE404" s="14">
        <v>0.40793198347091675</v>
      </c>
      <c r="AF404" s="14">
        <v>0.44054052233695984</v>
      </c>
      <c r="AG404" s="14">
        <v>0.50232124328613281</v>
      </c>
      <c r="AH404" s="14">
        <v>0.50381678342819214</v>
      </c>
      <c r="AI404" s="14">
        <v>0.44077134132385254</v>
      </c>
      <c r="AJ404" s="14">
        <v>0.49122804403305054</v>
      </c>
      <c r="AK404" s="14">
        <v>0.46576574444770813</v>
      </c>
      <c r="AL404" s="14">
        <v>0.44597068428993225</v>
      </c>
      <c r="AM404" s="14">
        <v>0.47692304849624634</v>
      </c>
      <c r="AN404" s="14">
        <v>0.46646338701248169</v>
      </c>
    </row>
    <row r="405" spans="1:40" s="1" customFormat="1" ht="45">
      <c r="A405" s="1" t="s">
        <v>243</v>
      </c>
      <c r="F405" s="1" t="s">
        <v>1112</v>
      </c>
      <c r="G405" s="1" t="s">
        <v>1113</v>
      </c>
      <c r="H405" s="13" t="s">
        <v>1114</v>
      </c>
      <c r="I405" s="14">
        <v>0.51715034246444702</v>
      </c>
      <c r="J405" s="14">
        <v>0.49792185425758362</v>
      </c>
      <c r="K405" s="14">
        <v>0.52393853664398193</v>
      </c>
      <c r="L405" s="14">
        <v>0.53669315576553345</v>
      </c>
      <c r="M405" s="14">
        <v>0.49398621916770935</v>
      </c>
      <c r="N405" s="14">
        <v>0.49376556277275085</v>
      </c>
      <c r="O405" s="14">
        <v>0.44366195797920227</v>
      </c>
      <c r="P405" s="14">
        <v>0.53077536821365356</v>
      </c>
      <c r="Q405" s="14">
        <v>0.53645831346511841</v>
      </c>
      <c r="R405" s="14">
        <v>0.53153151273727417</v>
      </c>
      <c r="S405" s="14">
        <v>0.48046547174453735</v>
      </c>
      <c r="T405" s="14">
        <v>0.52478629350662231</v>
      </c>
      <c r="U405" s="14">
        <v>0.46888318657875061</v>
      </c>
      <c r="V405" s="14">
        <v>0.45485231280326843</v>
      </c>
      <c r="W405" s="14">
        <v>0.45679008960723877</v>
      </c>
      <c r="X405" s="14">
        <v>0.47354495525360107</v>
      </c>
      <c r="Y405" s="14">
        <v>0.43990382552146912</v>
      </c>
      <c r="Z405" s="14">
        <v>0.54308092594146729</v>
      </c>
      <c r="AA405" s="14">
        <v>0.55108875036239624</v>
      </c>
      <c r="AB405" s="14">
        <v>0.46113988757133484</v>
      </c>
      <c r="AC405" s="14">
        <v>0.44680848717689514</v>
      </c>
      <c r="AD405" s="14">
        <v>0.49565970897674561</v>
      </c>
      <c r="AE405" s="14">
        <v>0.44919276237487793</v>
      </c>
      <c r="AF405" s="14">
        <v>0.4962024986743927</v>
      </c>
      <c r="AG405" s="14">
        <v>0.54814809560775757</v>
      </c>
      <c r="AH405" s="14">
        <v>0.51951217651367188</v>
      </c>
      <c r="AI405" s="14">
        <v>0.4968036413192749</v>
      </c>
      <c r="AJ405" s="14">
        <v>0.52728796005249023</v>
      </c>
      <c r="AK405" s="14">
        <v>0.49842765927314758</v>
      </c>
      <c r="AL405" s="14">
        <v>0.49631673097610474</v>
      </c>
      <c r="AM405" s="14">
        <v>0.54232800006866455</v>
      </c>
      <c r="AN405" s="14">
        <v>0.51183968782424927</v>
      </c>
    </row>
    <row r="406" spans="1:40" s="1" customFormat="1" ht="45">
      <c r="A406" s="9" t="s">
        <v>243</v>
      </c>
      <c r="F406" s="1" t="s">
        <v>1115</v>
      </c>
      <c r="G406" s="1" t="s">
        <v>1116</v>
      </c>
      <c r="H406" s="13" t="s">
        <v>1117</v>
      </c>
      <c r="I406" s="14">
        <v>0.43729370832443237</v>
      </c>
      <c r="J406" s="14">
        <v>0.4311688244342804</v>
      </c>
      <c r="K406" s="14">
        <v>0.49721556901931763</v>
      </c>
      <c r="L406" s="14">
        <v>0.50903117656707764</v>
      </c>
      <c r="M406" s="14">
        <v>0.51385164260864258</v>
      </c>
      <c r="N406" s="14">
        <v>0.43713077902793884</v>
      </c>
      <c r="O406" s="14">
        <v>0.34908133745193481</v>
      </c>
      <c r="P406" s="14">
        <v>0.51733332872390747</v>
      </c>
      <c r="Q406" s="14">
        <v>0.49445861577987671</v>
      </c>
      <c r="R406" s="14">
        <v>0.44961237907409668</v>
      </c>
      <c r="S406" s="14">
        <v>0.41323646903038025</v>
      </c>
      <c r="T406" s="14">
        <v>0.47483378648757935</v>
      </c>
      <c r="U406" s="14">
        <v>0.43833330273628235</v>
      </c>
      <c r="V406" s="14">
        <v>0.42001783847808838</v>
      </c>
      <c r="W406" s="14">
        <v>0.42732807993888855</v>
      </c>
      <c r="X406" s="14">
        <v>0.42639592289924622</v>
      </c>
      <c r="Y406" s="14">
        <v>0.38183420896530151</v>
      </c>
      <c r="Z406" s="14">
        <v>0.50999200344085693</v>
      </c>
      <c r="AA406" s="14">
        <v>0.50208854675292969</v>
      </c>
      <c r="AB406" s="14">
        <v>0.4703424870967865</v>
      </c>
      <c r="AC406" s="14">
        <v>0.46575340628623962</v>
      </c>
      <c r="AD406" s="14">
        <v>0.4560067355632782</v>
      </c>
      <c r="AE406" s="14">
        <v>0.41031938791275024</v>
      </c>
      <c r="AF406" s="14">
        <v>0.45986035466194153</v>
      </c>
      <c r="AG406" s="14">
        <v>0.54686224460601807</v>
      </c>
      <c r="AH406" s="14">
        <v>0.47085607051849365</v>
      </c>
      <c r="AI406" s="14">
        <v>0.43507027626037598</v>
      </c>
      <c r="AJ406" s="14">
        <v>0.48917746543884277</v>
      </c>
      <c r="AK406" s="14">
        <v>0.48006781935691833</v>
      </c>
      <c r="AL406" s="14">
        <v>0.46488887071609497</v>
      </c>
      <c r="AM406" s="14">
        <v>0.51950353384017944</v>
      </c>
      <c r="AN406" s="14">
        <v>0.45400843024253845</v>
      </c>
    </row>
    <row r="407" spans="1:40" s="33" customFormat="1" ht="15.75">
      <c r="A407" s="34" t="s">
        <v>75</v>
      </c>
      <c r="B407" s="34"/>
      <c r="C407" s="34"/>
      <c r="D407" s="34"/>
      <c r="E407" s="34"/>
      <c r="F407" s="34"/>
      <c r="G407" s="34" t="s">
        <v>1118</v>
      </c>
      <c r="H407" s="35"/>
      <c r="I407" s="36">
        <f>AVERAGE(I408,I419,I428)</f>
        <v>0.58951602108919354</v>
      </c>
      <c r="J407" s="36">
        <f t="shared" ref="J407:AN407" si="71">AVERAGE(J408,J419,J428)</f>
        <v>0.57746267555508091</v>
      </c>
      <c r="K407" s="36">
        <f t="shared" si="71"/>
        <v>0.54137786889890027</v>
      </c>
      <c r="L407" s="36">
        <f t="shared" si="71"/>
        <v>0.55888803165382817</v>
      </c>
      <c r="M407" s="36">
        <f t="shared" si="71"/>
        <v>0.50669235345912511</v>
      </c>
      <c r="N407" s="36">
        <f t="shared" si="71"/>
        <v>0.48903520589258404</v>
      </c>
      <c r="O407" s="36">
        <f t="shared" si="71"/>
        <v>0.53030129817723159</v>
      </c>
      <c r="P407" s="36">
        <f t="shared" si="71"/>
        <v>0.51563910599615304</v>
      </c>
      <c r="Q407" s="36">
        <f t="shared" si="71"/>
        <v>0.6116967599117914</v>
      </c>
      <c r="R407" s="36">
        <f t="shared" si="71"/>
        <v>0.54276567719116209</v>
      </c>
      <c r="S407" s="36">
        <f t="shared" si="71"/>
        <v>0.53272467729161577</v>
      </c>
      <c r="T407" s="36">
        <f t="shared" si="71"/>
        <v>0.54617796494613213</v>
      </c>
      <c r="U407" s="36">
        <f t="shared" si="71"/>
        <v>0.49971875440260566</v>
      </c>
      <c r="V407" s="36">
        <f t="shared" si="71"/>
        <v>0.55162724787716333</v>
      </c>
      <c r="W407" s="36">
        <f t="shared" si="71"/>
        <v>0.55232394112218219</v>
      </c>
      <c r="X407" s="36">
        <f t="shared" si="71"/>
        <v>0.49861022837299779</v>
      </c>
      <c r="Y407" s="36">
        <f t="shared" si="71"/>
        <v>0.54436275955126023</v>
      </c>
      <c r="Z407" s="36">
        <f t="shared" si="71"/>
        <v>0.54604570399896835</v>
      </c>
      <c r="AA407" s="36">
        <f t="shared" si="71"/>
        <v>0.62486487188508777</v>
      </c>
      <c r="AB407" s="36">
        <f t="shared" si="71"/>
        <v>0.50409194282502068</v>
      </c>
      <c r="AC407" s="36">
        <f t="shared" si="71"/>
        <v>0.48699216533478634</v>
      </c>
      <c r="AD407" s="36">
        <f t="shared" si="71"/>
        <v>0.56333253685042062</v>
      </c>
      <c r="AE407" s="36">
        <f t="shared" si="71"/>
        <v>0.44804056804904935</v>
      </c>
      <c r="AF407" s="36">
        <f t="shared" si="71"/>
        <v>0.56578573290153089</v>
      </c>
      <c r="AG407" s="36">
        <f t="shared" si="71"/>
        <v>0.47598134434477485</v>
      </c>
      <c r="AH407" s="36">
        <f t="shared" si="71"/>
        <v>0.5276079432565477</v>
      </c>
      <c r="AI407" s="36">
        <f t="shared" si="71"/>
        <v>0.55170934895093704</v>
      </c>
      <c r="AJ407" s="36">
        <f t="shared" si="71"/>
        <v>0.42849022958075206</v>
      </c>
      <c r="AK407" s="36">
        <f t="shared" si="71"/>
        <v>0.5571828483347151</v>
      </c>
      <c r="AL407" s="36">
        <f t="shared" si="71"/>
        <v>0.39711131717720027</v>
      </c>
      <c r="AM407" s="36">
        <f t="shared" si="71"/>
        <v>0.63315402936409848</v>
      </c>
      <c r="AN407" s="36">
        <f t="shared" si="71"/>
        <v>0.53586228106028233</v>
      </c>
    </row>
    <row r="408" spans="1:40" s="33" customFormat="1" ht="15.75">
      <c r="A408" s="37" t="s">
        <v>76</v>
      </c>
      <c r="B408" s="37"/>
      <c r="C408" s="37"/>
      <c r="D408" s="37"/>
      <c r="E408" s="37"/>
      <c r="F408" s="37"/>
      <c r="G408" s="37" t="s">
        <v>1119</v>
      </c>
      <c r="H408" s="38"/>
      <c r="I408" s="39">
        <f>AVERAGE(I409,I416)</f>
        <v>0.55864175361703228</v>
      </c>
      <c r="J408" s="39">
        <f t="shared" ref="J408:AN408" si="72">AVERAGE(J409,J416)</f>
        <v>0.5471984463900248</v>
      </c>
      <c r="K408" s="39">
        <f t="shared" si="72"/>
        <v>0.4978107819814046</v>
      </c>
      <c r="L408" s="39">
        <f t="shared" si="72"/>
        <v>0.5064641341807683</v>
      </c>
      <c r="M408" s="39">
        <f t="shared" si="72"/>
        <v>0.48209659811604821</v>
      </c>
      <c r="N408" s="39">
        <f t="shared" si="72"/>
        <v>0.48920830386460623</v>
      </c>
      <c r="O408" s="39">
        <f t="shared" si="72"/>
        <v>0.53362860338204698</v>
      </c>
      <c r="P408" s="39">
        <f t="shared" si="72"/>
        <v>0.51960967775853473</v>
      </c>
      <c r="Q408" s="39">
        <f t="shared" si="72"/>
        <v>0.57830874216620132</v>
      </c>
      <c r="R408" s="39">
        <f t="shared" si="72"/>
        <v>0.49000699397684733</v>
      </c>
      <c r="S408" s="39">
        <f t="shared" si="72"/>
        <v>0.48578721226374311</v>
      </c>
      <c r="T408" s="39">
        <f t="shared" si="72"/>
        <v>0.54664145945313769</v>
      </c>
      <c r="U408" s="39">
        <f t="shared" si="72"/>
        <v>0.49992008240693409</v>
      </c>
      <c r="V408" s="39">
        <f t="shared" si="72"/>
        <v>0.5250612252321879</v>
      </c>
      <c r="W408" s="39">
        <f t="shared" si="72"/>
        <v>0.53488412504119875</v>
      </c>
      <c r="X408" s="39">
        <f t="shared" si="72"/>
        <v>0.49719400926316581</v>
      </c>
      <c r="Y408" s="39">
        <f t="shared" si="72"/>
        <v>0.50157708234691611</v>
      </c>
      <c r="Z408" s="39">
        <f t="shared" si="72"/>
        <v>0.54984861825656894</v>
      </c>
      <c r="AA408" s="39">
        <f t="shared" si="72"/>
        <v>0.59107373891588844</v>
      </c>
      <c r="AB408" s="39">
        <f t="shared" si="72"/>
        <v>0.54316138880894982</v>
      </c>
      <c r="AC408" s="39">
        <f t="shared" si="72"/>
        <v>0.47746475268325805</v>
      </c>
      <c r="AD408" s="39">
        <f t="shared" si="72"/>
        <v>0.53000726288967126</v>
      </c>
      <c r="AE408" s="39">
        <f t="shared" si="72"/>
        <v>0.48420923797957099</v>
      </c>
      <c r="AF408" s="39">
        <f t="shared" si="72"/>
        <v>0.53208188224773401</v>
      </c>
      <c r="AG408" s="39">
        <f t="shared" si="72"/>
        <v>0.49885071576455431</v>
      </c>
      <c r="AH408" s="39">
        <f t="shared" si="72"/>
        <v>0.51693055557060241</v>
      </c>
      <c r="AI408" s="39">
        <f t="shared" si="72"/>
        <v>0.54404532837136588</v>
      </c>
      <c r="AJ408" s="39">
        <f t="shared" si="72"/>
        <v>0.47409922665265403</v>
      </c>
      <c r="AK408" s="39">
        <f t="shared" si="72"/>
        <v>0.50194295134480793</v>
      </c>
      <c r="AL408" s="39">
        <f t="shared" si="72"/>
        <v>0.45998507090250651</v>
      </c>
      <c r="AM408" s="39">
        <f t="shared" si="72"/>
        <v>0.59150169203249614</v>
      </c>
      <c r="AN408" s="39">
        <f t="shared" si="72"/>
        <v>0.56579495106074007</v>
      </c>
    </row>
    <row r="409" spans="1:40" s="33" customFormat="1" ht="15.75">
      <c r="A409" s="40" t="s">
        <v>1120</v>
      </c>
      <c r="B409" s="40"/>
      <c r="C409" s="40"/>
      <c r="D409" s="40"/>
      <c r="E409" s="40"/>
      <c r="F409" s="40"/>
      <c r="G409" s="40" t="s">
        <v>1121</v>
      </c>
      <c r="H409" s="41"/>
      <c r="I409" s="42">
        <f>AVERAGE(I410:I415)</f>
        <v>0.5469812540445963</v>
      </c>
      <c r="J409" s="42">
        <f t="shared" ref="J409:AN409" si="73">AVERAGE(J410:J415)</f>
        <v>0.52593177930806478</v>
      </c>
      <c r="K409" s="42">
        <f t="shared" si="73"/>
        <v>0.45620544875017804</v>
      </c>
      <c r="L409" s="42">
        <f t="shared" si="73"/>
        <v>0.51171300714060464</v>
      </c>
      <c r="M409" s="42">
        <f t="shared" si="73"/>
        <v>0.44401776255633035</v>
      </c>
      <c r="N409" s="42">
        <f t="shared" si="73"/>
        <v>0.46755614378840127</v>
      </c>
      <c r="O409" s="42">
        <f t="shared" si="73"/>
        <v>0.49300404039522805</v>
      </c>
      <c r="P409" s="42">
        <f t="shared" si="73"/>
        <v>0.48751549798456822</v>
      </c>
      <c r="Q409" s="42">
        <f t="shared" si="73"/>
        <v>0.56543247786115014</v>
      </c>
      <c r="R409" s="42">
        <f t="shared" si="73"/>
        <v>0.45752059723790489</v>
      </c>
      <c r="S409" s="42">
        <f t="shared" si="73"/>
        <v>0.46659471801694236</v>
      </c>
      <c r="T409" s="42">
        <f t="shared" si="73"/>
        <v>0.54447392664629624</v>
      </c>
      <c r="U409" s="42">
        <f t="shared" si="73"/>
        <v>0.46724120478350323</v>
      </c>
      <c r="V409" s="42">
        <f t="shared" si="73"/>
        <v>0.56871920173428847</v>
      </c>
      <c r="W409" s="42">
        <f t="shared" si="73"/>
        <v>0.49881167310829166</v>
      </c>
      <c r="X409" s="42">
        <f t="shared" si="73"/>
        <v>0.48499702091051738</v>
      </c>
      <c r="Y409" s="42">
        <f t="shared" si="73"/>
        <v>0.51012132899627682</v>
      </c>
      <c r="Z409" s="42">
        <f t="shared" si="73"/>
        <v>0.55571497737922659</v>
      </c>
      <c r="AA409" s="42">
        <f t="shared" si="73"/>
        <v>0.57751775531361904</v>
      </c>
      <c r="AB409" s="42">
        <f t="shared" si="73"/>
        <v>0.52839054535891217</v>
      </c>
      <c r="AC409" s="42">
        <f t="shared" si="73"/>
        <v>0.44914825536651609</v>
      </c>
      <c r="AD409" s="42">
        <f t="shared" si="73"/>
        <v>0.52564442234992981</v>
      </c>
      <c r="AE409" s="42">
        <f t="shared" si="73"/>
        <v>0.46281997234090166</v>
      </c>
      <c r="AF409" s="42">
        <f t="shared" si="73"/>
        <v>0.50614359034309386</v>
      </c>
      <c r="AG409" s="42">
        <f t="shared" si="73"/>
        <v>0.45315782255236309</v>
      </c>
      <c r="AH409" s="42">
        <f t="shared" si="73"/>
        <v>0.51062881857376097</v>
      </c>
      <c r="AI409" s="42">
        <f t="shared" si="73"/>
        <v>0.53041673324267069</v>
      </c>
      <c r="AJ409" s="42">
        <f t="shared" si="73"/>
        <v>0.44878424952875773</v>
      </c>
      <c r="AK409" s="42">
        <f t="shared" si="73"/>
        <v>0.49067498744608562</v>
      </c>
      <c r="AL409" s="42">
        <f t="shared" si="73"/>
        <v>0.44831561941693621</v>
      </c>
      <c r="AM409" s="42">
        <f t="shared" si="73"/>
        <v>0.58918580586293534</v>
      </c>
      <c r="AN409" s="42">
        <f t="shared" si="73"/>
        <v>0.55347686580556232</v>
      </c>
    </row>
    <row r="410" spans="1:40" s="1" customFormat="1" ht="30">
      <c r="A410" s="1" t="s">
        <v>157</v>
      </c>
      <c r="B410" s="1" t="s">
        <v>291</v>
      </c>
      <c r="D410" s="1" t="s">
        <v>292</v>
      </c>
      <c r="G410" s="1" t="s">
        <v>293</v>
      </c>
      <c r="H410" s="13" t="s">
        <v>294</v>
      </c>
      <c r="I410" s="14">
        <v>0.55555549999999998</v>
      </c>
      <c r="J410" s="14">
        <v>0.60476189999999996</v>
      </c>
      <c r="K410" s="14">
        <v>0.51282050000000001</v>
      </c>
      <c r="L410" s="14">
        <v>0.50980389999999998</v>
      </c>
      <c r="M410" s="14">
        <v>0.4385965</v>
      </c>
      <c r="N410" s="14">
        <v>0.4166667</v>
      </c>
      <c r="O410" s="14">
        <v>0.56380209999999997</v>
      </c>
      <c r="P410" s="14">
        <v>0.5</v>
      </c>
      <c r="Q410" s="14">
        <v>0.54545449999999995</v>
      </c>
      <c r="R410" s="14">
        <v>0.51515149999999998</v>
      </c>
      <c r="S410" s="14">
        <v>0.50980389999999998</v>
      </c>
      <c r="T410" s="14">
        <v>0.51333329999999999</v>
      </c>
      <c r="U410" s="14">
        <v>0.5625</v>
      </c>
      <c r="V410" s="14">
        <v>0.4942529</v>
      </c>
      <c r="W410" s="14">
        <v>0.59562839999999995</v>
      </c>
      <c r="X410" s="14">
        <v>0.47863250000000002</v>
      </c>
      <c r="Y410" s="14">
        <v>0.49019600000000002</v>
      </c>
      <c r="Z410" s="14">
        <v>0.61403509999999994</v>
      </c>
      <c r="AA410" s="14">
        <v>0.61290319999999998</v>
      </c>
      <c r="AB410" s="14">
        <v>0.4210526</v>
      </c>
      <c r="AC410" s="14">
        <v>0.45355190000000001</v>
      </c>
      <c r="AD410" s="14">
        <v>0.48717949999999999</v>
      </c>
      <c r="AE410" s="14">
        <v>0.45714280000000002</v>
      </c>
      <c r="AF410" s="14">
        <v>0.53508770000000005</v>
      </c>
      <c r="AG410" s="14">
        <v>0.46153840000000002</v>
      </c>
      <c r="AH410" s="14">
        <v>0.48989899999999997</v>
      </c>
      <c r="AI410" s="14">
        <v>0.53153150000000005</v>
      </c>
      <c r="AJ410" s="14">
        <v>0.36274509999999999</v>
      </c>
      <c r="AK410" s="14">
        <v>0.47222219999999998</v>
      </c>
      <c r="AL410" s="14">
        <v>0.375</v>
      </c>
      <c r="AM410" s="14">
        <v>0.59259249999999997</v>
      </c>
      <c r="AN410" s="14">
        <v>0.51515149999999998</v>
      </c>
    </row>
    <row r="411" spans="1:40" s="1" customFormat="1" ht="45">
      <c r="A411" s="1" t="s">
        <v>157</v>
      </c>
      <c r="B411" s="1" t="s">
        <v>295</v>
      </c>
      <c r="D411" s="1" t="s">
        <v>296</v>
      </c>
      <c r="G411" s="1" t="s">
        <v>297</v>
      </c>
      <c r="H411" s="9" t="s">
        <v>298</v>
      </c>
      <c r="I411" s="14">
        <v>0.66081869999999998</v>
      </c>
      <c r="J411" s="14">
        <v>0.60386470000000003</v>
      </c>
      <c r="K411" s="14">
        <v>0.48717949999999999</v>
      </c>
      <c r="L411" s="14">
        <v>0.60784309999999997</v>
      </c>
      <c r="M411" s="14">
        <v>0.52631570000000005</v>
      </c>
      <c r="N411" s="14">
        <v>0.52083330000000005</v>
      </c>
      <c r="O411" s="14">
        <v>0.56939039999999996</v>
      </c>
      <c r="P411" s="14">
        <v>0.56666669999999997</v>
      </c>
      <c r="Q411" s="14">
        <v>0.6666666</v>
      </c>
      <c r="R411" s="14">
        <v>0.57575759999999998</v>
      </c>
      <c r="S411" s="14">
        <v>0.54285709999999998</v>
      </c>
      <c r="T411" s="14">
        <v>0.57333330000000005</v>
      </c>
      <c r="U411" s="14">
        <v>0.52083330000000005</v>
      </c>
      <c r="V411" s="14">
        <v>0.58620689999999998</v>
      </c>
      <c r="W411" s="14">
        <v>0.60704610000000003</v>
      </c>
      <c r="X411" s="14">
        <v>0.57264950000000003</v>
      </c>
      <c r="Y411" s="14">
        <v>0.59803919999999999</v>
      </c>
      <c r="Z411" s="14">
        <v>0.5964912</v>
      </c>
      <c r="AA411" s="14">
        <v>0.70370370000000004</v>
      </c>
      <c r="AB411" s="14">
        <v>0.61403509999999994</v>
      </c>
      <c r="AC411" s="14">
        <v>0.53225800000000001</v>
      </c>
      <c r="AD411" s="14">
        <v>0.52991449999999996</v>
      </c>
      <c r="AE411" s="14">
        <v>0.54285709999999998</v>
      </c>
      <c r="AF411" s="14">
        <v>0.61538459999999995</v>
      </c>
      <c r="AG411" s="14">
        <v>0.51282050000000001</v>
      </c>
      <c r="AH411" s="14">
        <v>0.55050500000000002</v>
      </c>
      <c r="AI411" s="14">
        <v>0.5526316</v>
      </c>
      <c r="AJ411" s="14">
        <v>0.40404040000000002</v>
      </c>
      <c r="AK411" s="14">
        <v>0.52777770000000002</v>
      </c>
      <c r="AL411" s="14">
        <v>0.5</v>
      </c>
      <c r="AM411" s="14">
        <v>0.61111110000000002</v>
      </c>
      <c r="AN411" s="14">
        <v>0.62121210000000004</v>
      </c>
    </row>
    <row r="412" spans="1:40" s="1" customFormat="1" ht="60">
      <c r="A412" s="1" t="s">
        <v>157</v>
      </c>
      <c r="C412" s="1" t="s">
        <v>299</v>
      </c>
      <c r="G412" s="1" t="s">
        <v>300</v>
      </c>
      <c r="H412" s="9" t="s">
        <v>301</v>
      </c>
      <c r="I412" s="14">
        <v>0.34782610000000003</v>
      </c>
      <c r="J412" s="14">
        <v>0.28787879999999999</v>
      </c>
      <c r="K412" s="14">
        <v>0.19047620000000001</v>
      </c>
      <c r="L412" s="14">
        <v>0.4583333</v>
      </c>
      <c r="M412" s="14">
        <v>0.2105263</v>
      </c>
      <c r="N412" s="14">
        <v>0.3</v>
      </c>
      <c r="O412" s="14">
        <v>0.25429550000000001</v>
      </c>
      <c r="P412" s="14">
        <v>0.19607840000000001</v>
      </c>
      <c r="Q412" s="14">
        <v>0.3958333</v>
      </c>
      <c r="R412" s="14">
        <v>0.1111111</v>
      </c>
      <c r="S412" s="14">
        <v>0.24</v>
      </c>
      <c r="T412" s="14">
        <v>0.375</v>
      </c>
      <c r="U412" s="14">
        <v>0.1666667</v>
      </c>
      <c r="V412" s="14">
        <v>0.44444440000000002</v>
      </c>
      <c r="W412" s="14">
        <v>0.21212120000000001</v>
      </c>
      <c r="X412" s="14">
        <v>0.2820513</v>
      </c>
      <c r="Y412" s="14">
        <v>0.28571429999999998</v>
      </c>
      <c r="Z412" s="14">
        <v>0.375</v>
      </c>
      <c r="AA412" s="14">
        <v>0.35</v>
      </c>
      <c r="AB412" s="14">
        <v>0.42857139999999999</v>
      </c>
      <c r="AC412" s="14">
        <v>0.18518519999999999</v>
      </c>
      <c r="AD412" s="14">
        <v>0.4166667</v>
      </c>
      <c r="AE412" s="14">
        <v>0.23809520000000001</v>
      </c>
      <c r="AF412" s="14">
        <v>0.2708333</v>
      </c>
      <c r="AG412" s="14">
        <v>0.2083333</v>
      </c>
      <c r="AH412" s="14">
        <v>0.3015873</v>
      </c>
      <c r="AI412" s="14">
        <v>0.41025640000000002</v>
      </c>
      <c r="AJ412" s="14">
        <v>0.35294120000000001</v>
      </c>
      <c r="AK412" s="14">
        <v>0.30303029999999997</v>
      </c>
      <c r="AL412" s="14">
        <v>0.24444440000000001</v>
      </c>
      <c r="AM412" s="14">
        <v>0.48717949999999999</v>
      </c>
      <c r="AN412" s="14">
        <v>0.44444440000000002</v>
      </c>
    </row>
    <row r="413" spans="1:40" s="1" customFormat="1" ht="45">
      <c r="A413" s="1" t="s">
        <v>157</v>
      </c>
      <c r="C413" s="1" t="s">
        <v>302</v>
      </c>
      <c r="G413" s="1" t="s">
        <v>303</v>
      </c>
      <c r="H413" s="13" t="s">
        <v>304</v>
      </c>
      <c r="I413" s="14">
        <v>0.49275360000000001</v>
      </c>
      <c r="J413" s="14">
        <v>0.45454549999999999</v>
      </c>
      <c r="K413" s="14">
        <v>0.3333333</v>
      </c>
      <c r="L413" s="14">
        <v>0.25</v>
      </c>
      <c r="M413" s="14">
        <v>0.2982456</v>
      </c>
      <c r="N413" s="14">
        <v>0.44444440000000002</v>
      </c>
      <c r="O413" s="14">
        <v>0.3333333</v>
      </c>
      <c r="P413" s="14">
        <v>0.4509804</v>
      </c>
      <c r="Q413" s="14">
        <v>0.6</v>
      </c>
      <c r="R413" s="14">
        <v>0.3333333</v>
      </c>
      <c r="S413" s="14">
        <v>0.4</v>
      </c>
      <c r="T413" s="14">
        <v>0.64583330000000005</v>
      </c>
      <c r="U413" s="14">
        <v>0.38095240000000002</v>
      </c>
      <c r="V413" s="14">
        <v>0.69696970000000003</v>
      </c>
      <c r="W413" s="14">
        <v>0.37254900000000002</v>
      </c>
      <c r="X413" s="14">
        <v>0.43209880000000001</v>
      </c>
      <c r="Y413" s="14">
        <v>0.52380959999999999</v>
      </c>
      <c r="Z413" s="14">
        <v>0.57142859999999995</v>
      </c>
      <c r="AA413" s="14">
        <v>0.55000000000000004</v>
      </c>
      <c r="AB413" s="14">
        <v>0.5</v>
      </c>
      <c r="AC413" s="14">
        <v>0.34259260000000002</v>
      </c>
      <c r="AD413" s="14">
        <v>0.52941179999999999</v>
      </c>
      <c r="AE413" s="14">
        <v>0.42857139999999999</v>
      </c>
      <c r="AF413" s="14">
        <v>0.4375</v>
      </c>
      <c r="AG413" s="14">
        <v>0.28571429999999998</v>
      </c>
      <c r="AH413" s="14">
        <v>0.5</v>
      </c>
      <c r="AI413" s="14">
        <v>0.47619050000000002</v>
      </c>
      <c r="AJ413" s="14">
        <v>0.37254900000000002</v>
      </c>
      <c r="AK413" s="14">
        <v>0.42424240000000002</v>
      </c>
      <c r="AL413" s="14">
        <v>0.4</v>
      </c>
      <c r="AM413" s="14">
        <v>0.59523809999999999</v>
      </c>
      <c r="AN413" s="14">
        <v>0.55555560000000004</v>
      </c>
    </row>
    <row r="414" spans="1:40" s="1" customFormat="1" ht="30">
      <c r="A414" s="1" t="s">
        <v>243</v>
      </c>
      <c r="F414" s="1" t="s">
        <v>305</v>
      </c>
      <c r="G414" s="1" t="s">
        <v>306</v>
      </c>
      <c r="H414" s="13" t="s">
        <v>307</v>
      </c>
      <c r="I414" s="14">
        <v>0.635123610496521</v>
      </c>
      <c r="J414" s="14">
        <v>0.61904758214950562</v>
      </c>
      <c r="K414" s="14">
        <v>0.62467861175537109</v>
      </c>
      <c r="L414" s="14">
        <v>0.63703703880310059</v>
      </c>
      <c r="M414" s="14">
        <v>0.5923076868057251</v>
      </c>
      <c r="N414" s="14">
        <v>0.57471263408660889</v>
      </c>
      <c r="O414" s="14">
        <v>0.62565439939498901</v>
      </c>
      <c r="P414" s="14">
        <v>0.62348872423171997</v>
      </c>
      <c r="Q414" s="14">
        <v>0.60294115543365479</v>
      </c>
      <c r="R414" s="14">
        <v>0.61350208520889282</v>
      </c>
      <c r="S414" s="14">
        <v>0.56177777051925659</v>
      </c>
      <c r="T414" s="14">
        <v>0.59644192457199097</v>
      </c>
      <c r="U414" s="14">
        <v>0.58653843402862549</v>
      </c>
      <c r="V414" s="14">
        <v>0.60302305221557617</v>
      </c>
      <c r="W414" s="14">
        <v>0.61254292726516724</v>
      </c>
      <c r="X414" s="14">
        <v>0.56790119409561157</v>
      </c>
      <c r="Y414" s="14">
        <v>0.59803920984268188</v>
      </c>
      <c r="Z414" s="14">
        <v>0.59983497858047485</v>
      </c>
      <c r="AA414" s="14">
        <v>0.63292175531387329</v>
      </c>
      <c r="AB414" s="14">
        <v>0.60686010122299194</v>
      </c>
      <c r="AC414" s="14">
        <v>0.59042984247207642</v>
      </c>
      <c r="AD414" s="14">
        <v>0.60463190078735352</v>
      </c>
      <c r="AE414" s="14">
        <v>0.55057168006896973</v>
      </c>
      <c r="AF414" s="14">
        <v>0.59967315196990967</v>
      </c>
      <c r="AG414" s="14">
        <v>0.64128595590591431</v>
      </c>
      <c r="AH414" s="14">
        <v>0.61140346527099609</v>
      </c>
      <c r="AI414" s="14">
        <v>0.61558437347412109</v>
      </c>
      <c r="AJ414" s="14">
        <v>0.61124497652053833</v>
      </c>
      <c r="AK414" s="14">
        <v>0.62001693248748779</v>
      </c>
      <c r="AL414" s="14">
        <v>0.59553349018096924</v>
      </c>
      <c r="AM414" s="14">
        <v>0.63463199138641357</v>
      </c>
      <c r="AN414" s="14">
        <v>0.59636062383651733</v>
      </c>
    </row>
    <row r="415" spans="1:40" s="1" customFormat="1" ht="45">
      <c r="A415" s="1" t="s">
        <v>243</v>
      </c>
      <c r="F415" s="1" t="s">
        <v>308</v>
      </c>
      <c r="G415" s="1" t="s">
        <v>309</v>
      </c>
      <c r="H415" s="13" t="s">
        <v>310</v>
      </c>
      <c r="I415" s="14">
        <v>0.58981001377105713</v>
      </c>
      <c r="J415" s="14">
        <v>0.58549219369888306</v>
      </c>
      <c r="K415" s="14">
        <v>0.58874458074569702</v>
      </c>
      <c r="L415" s="14">
        <v>0.60726070404052734</v>
      </c>
      <c r="M415" s="14">
        <v>0.59811478853225708</v>
      </c>
      <c r="N415" s="14">
        <v>0.54867982864379883</v>
      </c>
      <c r="O415" s="14">
        <v>0.61154854297637939</v>
      </c>
      <c r="P415" s="14">
        <v>0.5878787636756897</v>
      </c>
      <c r="Q415" s="14">
        <v>0.58169931173324585</v>
      </c>
      <c r="R415" s="14">
        <v>0.59626799821853638</v>
      </c>
      <c r="S415" s="14">
        <v>0.54512953758239746</v>
      </c>
      <c r="T415" s="14">
        <v>0.56290173530578613</v>
      </c>
      <c r="U415" s="14">
        <v>0.5859563946723938</v>
      </c>
      <c r="V415" s="14">
        <v>0.58741825819015503</v>
      </c>
      <c r="W415" s="14">
        <v>0.59298241138458252</v>
      </c>
      <c r="X415" s="14">
        <v>0.57664883136749268</v>
      </c>
      <c r="Y415" s="14">
        <v>0.56492966413497925</v>
      </c>
      <c r="Z415" s="14">
        <v>0.57749998569488525</v>
      </c>
      <c r="AA415" s="14">
        <v>0.61557787656784058</v>
      </c>
      <c r="AB415" s="14">
        <v>0.59982407093048096</v>
      </c>
      <c r="AC415" s="14">
        <v>0.59087198972702026</v>
      </c>
      <c r="AD415" s="14">
        <v>0.58606213331222534</v>
      </c>
      <c r="AE415" s="14">
        <v>0.55968165397644043</v>
      </c>
      <c r="AF415" s="14">
        <v>0.57838279008865356</v>
      </c>
      <c r="AG415" s="14">
        <v>0.60925447940826416</v>
      </c>
      <c r="AH415" s="14">
        <v>0.61037814617156982</v>
      </c>
      <c r="AI415" s="14">
        <v>0.59630602598190308</v>
      </c>
      <c r="AJ415" s="14">
        <v>0.58918482065200806</v>
      </c>
      <c r="AK415" s="14">
        <v>0.59676039218902588</v>
      </c>
      <c r="AL415" s="14">
        <v>0.57491582632064819</v>
      </c>
      <c r="AM415" s="14">
        <v>0.61436164379119873</v>
      </c>
      <c r="AN415" s="14">
        <v>0.58813697099685669</v>
      </c>
    </row>
    <row r="416" spans="1:40" s="33" customFormat="1" ht="15.75">
      <c r="A416" s="40" t="s">
        <v>1122</v>
      </c>
      <c r="B416" s="40"/>
      <c r="C416" s="40"/>
      <c r="D416" s="40"/>
      <c r="E416" s="40"/>
      <c r="F416" s="40"/>
      <c r="G416" s="40" t="s">
        <v>1123</v>
      </c>
      <c r="H416" s="41"/>
      <c r="I416" s="42">
        <f>AVERAGE(I417:I418)</f>
        <v>0.57030225318946837</v>
      </c>
      <c r="J416" s="42">
        <f t="shared" ref="J416:AN416" si="74">AVERAGE(J417:J418)</f>
        <v>0.56846511347198492</v>
      </c>
      <c r="K416" s="42">
        <f t="shared" si="74"/>
        <v>0.53941611521263122</v>
      </c>
      <c r="L416" s="42">
        <f t="shared" si="74"/>
        <v>0.50121526122093196</v>
      </c>
      <c r="M416" s="42">
        <f t="shared" si="74"/>
        <v>0.52017543367576602</v>
      </c>
      <c r="N416" s="42">
        <f t="shared" si="74"/>
        <v>0.51086046394081119</v>
      </c>
      <c r="O416" s="42">
        <f t="shared" si="74"/>
        <v>0.57425316636886592</v>
      </c>
      <c r="P416" s="42">
        <f t="shared" si="74"/>
        <v>0.55170385753250129</v>
      </c>
      <c r="Q416" s="42">
        <f t="shared" si="74"/>
        <v>0.59118500647125249</v>
      </c>
      <c r="R416" s="42">
        <f t="shared" si="74"/>
        <v>0.52249339071578982</v>
      </c>
      <c r="S416" s="42">
        <f t="shared" si="74"/>
        <v>0.5049797065105438</v>
      </c>
      <c r="T416" s="42">
        <f t="shared" si="74"/>
        <v>0.54880899225997926</v>
      </c>
      <c r="U416" s="42">
        <f t="shared" si="74"/>
        <v>0.532598960030365</v>
      </c>
      <c r="V416" s="42">
        <f t="shared" si="74"/>
        <v>0.48140324873008727</v>
      </c>
      <c r="W416" s="42">
        <f t="shared" si="74"/>
        <v>0.57095657697410584</v>
      </c>
      <c r="X416" s="42">
        <f t="shared" si="74"/>
        <v>0.50939099761581419</v>
      </c>
      <c r="Y416" s="42">
        <f t="shared" si="74"/>
        <v>0.49303283569755552</v>
      </c>
      <c r="Z416" s="42">
        <f t="shared" si="74"/>
        <v>0.54398225913391118</v>
      </c>
      <c r="AA416" s="42">
        <f t="shared" si="74"/>
        <v>0.60462972251815794</v>
      </c>
      <c r="AB416" s="42">
        <f t="shared" si="74"/>
        <v>0.55793223225898747</v>
      </c>
      <c r="AC416" s="42">
        <f t="shared" si="74"/>
        <v>0.50578124999999996</v>
      </c>
      <c r="AD416" s="42">
        <f t="shared" si="74"/>
        <v>0.53437010342941282</v>
      </c>
      <c r="AE416" s="42">
        <f t="shared" si="74"/>
        <v>0.50559850361824032</v>
      </c>
      <c r="AF416" s="42">
        <f t="shared" si="74"/>
        <v>0.55802017415237426</v>
      </c>
      <c r="AG416" s="42">
        <f t="shared" si="74"/>
        <v>0.54454360897674559</v>
      </c>
      <c r="AH416" s="42">
        <f t="shared" si="74"/>
        <v>0.52323229256744386</v>
      </c>
      <c r="AI416" s="42">
        <f t="shared" si="74"/>
        <v>0.55767392350006106</v>
      </c>
      <c r="AJ416" s="42">
        <f t="shared" si="74"/>
        <v>0.49941420377655033</v>
      </c>
      <c r="AK416" s="42">
        <f t="shared" si="74"/>
        <v>0.51321091524353024</v>
      </c>
      <c r="AL416" s="42">
        <f t="shared" si="74"/>
        <v>0.47165452238807681</v>
      </c>
      <c r="AM416" s="42">
        <f t="shared" si="74"/>
        <v>0.59381757820205694</v>
      </c>
      <c r="AN416" s="42">
        <f t="shared" si="74"/>
        <v>0.57811303631591793</v>
      </c>
    </row>
    <row r="417" spans="1:40" s="1" customFormat="1" ht="45">
      <c r="A417" s="1" t="s">
        <v>157</v>
      </c>
      <c r="B417" s="1" t="s">
        <v>312</v>
      </c>
      <c r="C417" s="1" t="s">
        <v>313</v>
      </c>
      <c r="D417" s="1" t="s">
        <v>314</v>
      </c>
      <c r="G417" s="1" t="s">
        <v>315</v>
      </c>
      <c r="H417" s="13" t="s">
        <v>316</v>
      </c>
      <c r="I417" s="14">
        <v>0.54583329999999997</v>
      </c>
      <c r="J417" s="14">
        <v>0.5289855</v>
      </c>
      <c r="K417" s="14">
        <v>0.45454539999999999</v>
      </c>
      <c r="L417" s="14">
        <v>0.4</v>
      </c>
      <c r="M417" s="14">
        <v>0.4385965</v>
      </c>
      <c r="N417" s="14">
        <v>0.44444440000000002</v>
      </c>
      <c r="O417" s="14">
        <v>0.51085930000000002</v>
      </c>
      <c r="P417" s="14">
        <v>0.48226950000000002</v>
      </c>
      <c r="Q417" s="14">
        <v>0.56790119999999999</v>
      </c>
      <c r="R417" s="14">
        <v>0.42857139999999999</v>
      </c>
      <c r="S417" s="14">
        <v>0.40555550000000001</v>
      </c>
      <c r="T417" s="14">
        <v>0.48484850000000002</v>
      </c>
      <c r="U417" s="14">
        <v>0.46376810000000002</v>
      </c>
      <c r="V417" s="14">
        <v>0.38333329999999999</v>
      </c>
      <c r="W417" s="14">
        <v>0.54008440000000002</v>
      </c>
      <c r="X417" s="14">
        <v>0.45128200000000002</v>
      </c>
      <c r="Y417" s="14">
        <v>0.3821138</v>
      </c>
      <c r="Z417" s="14">
        <v>0.51190469999999999</v>
      </c>
      <c r="AA417" s="14">
        <v>0.59349589999999997</v>
      </c>
      <c r="AB417" s="14">
        <v>0.50980389999999998</v>
      </c>
      <c r="AC417" s="14">
        <v>0.41</v>
      </c>
      <c r="AD417" s="14">
        <v>0.47953220000000002</v>
      </c>
      <c r="AE417" s="14">
        <v>0.43137249999999999</v>
      </c>
      <c r="AF417" s="14">
        <v>0.51515149999999998</v>
      </c>
      <c r="AG417" s="14">
        <v>0.45714280000000002</v>
      </c>
      <c r="AH417" s="14">
        <v>0.42424240000000002</v>
      </c>
      <c r="AI417" s="14">
        <v>0.490566</v>
      </c>
      <c r="AJ417" s="14">
        <v>0.39743590000000001</v>
      </c>
      <c r="AK417" s="14">
        <v>0.42028979999999999</v>
      </c>
      <c r="AL417" s="14">
        <v>0.36309520000000001</v>
      </c>
      <c r="AM417" s="14">
        <v>0.5729166</v>
      </c>
      <c r="AN417" s="14">
        <v>0.55882350000000003</v>
      </c>
    </row>
    <row r="418" spans="1:40" s="1" customFormat="1" ht="45">
      <c r="A418" s="1" t="s">
        <v>243</v>
      </c>
      <c r="F418" s="9" t="s">
        <v>317</v>
      </c>
      <c r="G418" s="9" t="s">
        <v>318</v>
      </c>
      <c r="H418" s="13" t="s">
        <v>319</v>
      </c>
      <c r="I418" s="14">
        <v>0.59477120637893677</v>
      </c>
      <c r="J418" s="14">
        <v>0.60794472694396973</v>
      </c>
      <c r="K418" s="14">
        <v>0.62428683042526245</v>
      </c>
      <c r="L418" s="14">
        <v>0.60243052244186401</v>
      </c>
      <c r="M418" s="14">
        <v>0.60175436735153198</v>
      </c>
      <c r="N418" s="14">
        <v>0.57727652788162231</v>
      </c>
      <c r="O418" s="14">
        <v>0.63764703273773193</v>
      </c>
      <c r="P418" s="14">
        <v>0.62113821506500244</v>
      </c>
      <c r="Q418" s="14">
        <v>0.61446881294250488</v>
      </c>
      <c r="R418" s="14">
        <v>0.61641538143157959</v>
      </c>
      <c r="S418" s="14">
        <v>0.60440391302108765</v>
      </c>
      <c r="T418" s="14">
        <v>0.6127694845199585</v>
      </c>
      <c r="U418" s="14">
        <v>0.60142982006072998</v>
      </c>
      <c r="V418" s="14">
        <v>0.57947319746017456</v>
      </c>
      <c r="W418" s="14">
        <v>0.60182875394821167</v>
      </c>
      <c r="X418" s="14">
        <v>0.56749999523162842</v>
      </c>
      <c r="Y418" s="14">
        <v>0.60395187139511108</v>
      </c>
      <c r="Z418" s="14">
        <v>0.57605981826782227</v>
      </c>
      <c r="AA418" s="14">
        <v>0.61576354503631592</v>
      </c>
      <c r="AB418" s="14">
        <v>0.60606056451797485</v>
      </c>
      <c r="AC418" s="14">
        <v>0.6015625</v>
      </c>
      <c r="AD418" s="14">
        <v>0.58920800685882568</v>
      </c>
      <c r="AE418" s="14">
        <v>0.57982450723648071</v>
      </c>
      <c r="AF418" s="14">
        <v>0.60088884830474854</v>
      </c>
      <c r="AG418" s="14">
        <v>0.63194441795349121</v>
      </c>
      <c r="AH418" s="14">
        <v>0.6222221851348877</v>
      </c>
      <c r="AI418" s="14">
        <v>0.62478184700012207</v>
      </c>
      <c r="AJ418" s="14">
        <v>0.60139250755310059</v>
      </c>
      <c r="AK418" s="14">
        <v>0.60613203048706055</v>
      </c>
      <c r="AL418" s="14">
        <v>0.58021384477615356</v>
      </c>
      <c r="AM418" s="14">
        <v>0.61471855640411377</v>
      </c>
      <c r="AN418" s="14">
        <v>0.59740257263183594</v>
      </c>
    </row>
    <row r="419" spans="1:40" s="33" customFormat="1" ht="15.75">
      <c r="A419" s="37" t="s">
        <v>77</v>
      </c>
      <c r="B419" s="37"/>
      <c r="C419" s="37"/>
      <c r="D419" s="37"/>
      <c r="E419" s="37"/>
      <c r="F419" s="37"/>
      <c r="G419" s="37" t="s">
        <v>1124</v>
      </c>
      <c r="H419" s="38"/>
      <c r="I419" s="39">
        <f>AVERAGE(AVERAGE(I420:I423),AVERAGE(I424:I425),AVERAGE(I426:I427))</f>
        <v>0.67240630965054837</v>
      </c>
      <c r="J419" s="39">
        <f t="shared" ref="J419:AN419" si="75">AVERAGE(AVERAGE(J420:J423),AVERAGE(J424:J425),AVERAGE(J426:J427))</f>
        <v>0.59847198027521775</v>
      </c>
      <c r="K419" s="39">
        <f t="shared" si="75"/>
        <v>0.55062077471529636</v>
      </c>
      <c r="L419" s="39">
        <f t="shared" si="75"/>
        <v>0.64242221078071593</v>
      </c>
      <c r="M419" s="39">
        <f t="shared" si="75"/>
        <v>0.48534891226132709</v>
      </c>
      <c r="N419" s="39">
        <f t="shared" si="75"/>
        <v>0.50542711381314598</v>
      </c>
      <c r="O419" s="39">
        <f t="shared" si="75"/>
        <v>0.55931924114964804</v>
      </c>
      <c r="P419" s="39">
        <f t="shared" si="75"/>
        <v>0.55579874022992448</v>
      </c>
      <c r="Q419" s="39">
        <f t="shared" si="75"/>
        <v>0.66306663756917317</v>
      </c>
      <c r="R419" s="39">
        <f t="shared" si="75"/>
        <v>0.61339828759663895</v>
      </c>
      <c r="S419" s="39">
        <f t="shared" si="75"/>
        <v>0.61440461961110426</v>
      </c>
      <c r="T419" s="39">
        <f t="shared" si="75"/>
        <v>0.58116013538525901</v>
      </c>
      <c r="U419" s="39">
        <f t="shared" si="75"/>
        <v>0.43537748080088301</v>
      </c>
      <c r="V419" s="39">
        <f t="shared" si="75"/>
        <v>0.64835506839930213</v>
      </c>
      <c r="W419" s="39">
        <f t="shared" si="75"/>
        <v>0.56490884832534782</v>
      </c>
      <c r="X419" s="39">
        <f t="shared" si="75"/>
        <v>0.5398081758558273</v>
      </c>
      <c r="Y419" s="39">
        <f t="shared" si="75"/>
        <v>0.6220659463068644</v>
      </c>
      <c r="Z419" s="39">
        <f t="shared" si="75"/>
        <v>0.49071014374033606</v>
      </c>
      <c r="AA419" s="39">
        <f t="shared" si="75"/>
        <v>0.66951517673937477</v>
      </c>
      <c r="AB419" s="39">
        <f t="shared" si="75"/>
        <v>0.48774193966611223</v>
      </c>
      <c r="AC419" s="39">
        <f t="shared" si="75"/>
        <v>0.55990064332110079</v>
      </c>
      <c r="AD419" s="39">
        <f t="shared" si="75"/>
        <v>0.64467939766159066</v>
      </c>
      <c r="AE419" s="39">
        <f t="shared" si="75"/>
        <v>0.39095821616757709</v>
      </c>
      <c r="AF419" s="39">
        <f t="shared" si="75"/>
        <v>0.55624961645685833</v>
      </c>
      <c r="AG419" s="39">
        <f t="shared" si="75"/>
        <v>0.49515396726977029</v>
      </c>
      <c r="AH419" s="39">
        <f t="shared" si="75"/>
        <v>0.59019267419904076</v>
      </c>
      <c r="AI419" s="39">
        <f t="shared" si="75"/>
        <v>0.52719701848144529</v>
      </c>
      <c r="AJ419" s="39">
        <f t="shared" si="75"/>
        <v>0.44006221208960211</v>
      </c>
      <c r="AK419" s="39">
        <f t="shared" si="75"/>
        <v>0.66477469365933739</v>
      </c>
      <c r="AL419" s="39">
        <f t="shared" si="75"/>
        <v>0.33324288062909441</v>
      </c>
      <c r="AM419" s="39">
        <f t="shared" si="75"/>
        <v>0.70480184605979923</v>
      </c>
      <c r="AN419" s="39">
        <f t="shared" si="75"/>
        <v>0.56532134212010698</v>
      </c>
    </row>
    <row r="420" spans="1:40" s="1" customFormat="1" ht="45">
      <c r="A420" s="1" t="s">
        <v>157</v>
      </c>
      <c r="B420" s="1" t="s">
        <v>321</v>
      </c>
      <c r="C420" s="1" t="s">
        <v>322</v>
      </c>
      <c r="D420" s="1" t="s">
        <v>323</v>
      </c>
      <c r="G420" s="1" t="s">
        <v>324</v>
      </c>
      <c r="H420" s="13" t="s">
        <v>325</v>
      </c>
      <c r="I420" s="14">
        <v>0.48333330000000002</v>
      </c>
      <c r="J420" s="14">
        <v>0.44927529999999999</v>
      </c>
      <c r="K420" s="14">
        <v>0.30303029999999997</v>
      </c>
      <c r="L420" s="14">
        <v>0.43055549999999998</v>
      </c>
      <c r="M420" s="14">
        <v>0.3333333</v>
      </c>
      <c r="N420" s="14">
        <v>0.300813</v>
      </c>
      <c r="O420" s="14">
        <v>0.32761899999999999</v>
      </c>
      <c r="P420" s="14">
        <v>0.34751769999999998</v>
      </c>
      <c r="Q420" s="14">
        <v>0.50617279999999998</v>
      </c>
      <c r="R420" s="14">
        <v>0.38095240000000002</v>
      </c>
      <c r="S420" s="14">
        <v>0.36257309999999998</v>
      </c>
      <c r="T420" s="14">
        <v>0.38383840000000002</v>
      </c>
      <c r="U420" s="14">
        <v>0.34848479999999998</v>
      </c>
      <c r="V420" s="14">
        <v>0.34166659999999999</v>
      </c>
      <c r="W420" s="14">
        <v>0.40170939999999999</v>
      </c>
      <c r="X420" s="14">
        <v>0.31216929999999998</v>
      </c>
      <c r="Y420" s="14">
        <v>0.3333333</v>
      </c>
      <c r="Z420" s="14">
        <v>0.45238089999999997</v>
      </c>
      <c r="AA420" s="14">
        <v>0.49382710000000002</v>
      </c>
      <c r="AB420" s="14">
        <v>0.40196080000000001</v>
      </c>
      <c r="AC420" s="14">
        <v>0.31944440000000002</v>
      </c>
      <c r="AD420" s="14">
        <v>0.43030299999999999</v>
      </c>
      <c r="AE420" s="14">
        <v>0.3071895</v>
      </c>
      <c r="AF420" s="14">
        <v>0.35802469999999997</v>
      </c>
      <c r="AG420" s="14">
        <v>0.29411759999999998</v>
      </c>
      <c r="AH420" s="14">
        <v>0.27651510000000001</v>
      </c>
      <c r="AI420" s="14">
        <v>0.42767290000000002</v>
      </c>
      <c r="AJ420" s="14">
        <v>0.25</v>
      </c>
      <c r="AK420" s="14">
        <v>0.5</v>
      </c>
      <c r="AL420" s="14">
        <v>0.22023809999999999</v>
      </c>
      <c r="AM420" s="14">
        <v>0.52083330000000005</v>
      </c>
      <c r="AN420" s="14">
        <v>0.43137249999999999</v>
      </c>
    </row>
    <row r="421" spans="1:40" s="1" customFormat="1" ht="45">
      <c r="A421" s="1" t="s">
        <v>157</v>
      </c>
      <c r="B421" s="1" t="s">
        <v>326</v>
      </c>
      <c r="D421" s="1" t="s">
        <v>327</v>
      </c>
      <c r="G421" s="1" t="s">
        <v>328</v>
      </c>
      <c r="H421" s="13" t="s">
        <v>329</v>
      </c>
      <c r="I421" s="14">
        <v>0.4210526</v>
      </c>
      <c r="J421" s="14">
        <v>0.4619047</v>
      </c>
      <c r="K421" s="14">
        <v>0.36111110000000002</v>
      </c>
      <c r="L421" s="14">
        <v>0.48888890000000002</v>
      </c>
      <c r="M421" s="14">
        <v>0.3508772</v>
      </c>
      <c r="N421" s="14">
        <v>0.29032259999999999</v>
      </c>
      <c r="O421" s="14">
        <v>0.3151042</v>
      </c>
      <c r="P421" s="14">
        <v>0.35555550000000002</v>
      </c>
      <c r="Q421" s="14">
        <v>0.48484850000000002</v>
      </c>
      <c r="R421" s="14">
        <v>0.42424240000000002</v>
      </c>
      <c r="S421" s="14">
        <v>0.30392160000000001</v>
      </c>
      <c r="T421" s="14">
        <v>0.35374149999999999</v>
      </c>
      <c r="U421" s="14">
        <v>0.4583333</v>
      </c>
      <c r="V421" s="14">
        <v>0.3908046</v>
      </c>
      <c r="W421" s="14">
        <v>0.4125683</v>
      </c>
      <c r="X421" s="14">
        <v>0.3245614</v>
      </c>
      <c r="Y421" s="14">
        <v>0.36274509999999999</v>
      </c>
      <c r="Z421" s="14">
        <v>0.4561403</v>
      </c>
      <c r="AA421" s="14">
        <v>0.52222219999999997</v>
      </c>
      <c r="AB421" s="14">
        <v>0.35</v>
      </c>
      <c r="AC421" s="14">
        <v>0.30601089999999997</v>
      </c>
      <c r="AD421" s="14">
        <v>0.4736842</v>
      </c>
      <c r="AE421" s="14">
        <v>0.28703699999999999</v>
      </c>
      <c r="AF421" s="14">
        <v>0.368421</v>
      </c>
      <c r="AG421" s="14">
        <v>0.29333330000000002</v>
      </c>
      <c r="AH421" s="14">
        <v>0.26767669999999999</v>
      </c>
      <c r="AI421" s="14">
        <v>0.4122807</v>
      </c>
      <c r="AJ421" s="14">
        <v>0.2254902</v>
      </c>
      <c r="AK421" s="14">
        <v>0.54545449999999995</v>
      </c>
      <c r="AL421" s="14">
        <v>0.16260160000000001</v>
      </c>
      <c r="AM421" s="14">
        <v>0.62745090000000003</v>
      </c>
      <c r="AN421" s="14">
        <v>0.45454539999999999</v>
      </c>
    </row>
    <row r="422" spans="1:40" s="1" customFormat="1" ht="45">
      <c r="A422" s="1" t="s">
        <v>157</v>
      </c>
      <c r="C422" s="1" t="s">
        <v>330</v>
      </c>
      <c r="G422" s="1" t="s">
        <v>331</v>
      </c>
      <c r="H422" s="13" t="s">
        <v>332</v>
      </c>
      <c r="I422" s="14">
        <v>0.47826089999999999</v>
      </c>
      <c r="J422" s="14">
        <v>0.45454549999999999</v>
      </c>
      <c r="K422" s="14">
        <v>0.2083333</v>
      </c>
      <c r="L422" s="14">
        <v>0.14285709999999999</v>
      </c>
      <c r="M422" s="14">
        <v>0.18518519999999999</v>
      </c>
      <c r="N422" s="14">
        <v>0.5</v>
      </c>
      <c r="O422" s="14">
        <v>0.27777780000000002</v>
      </c>
      <c r="P422" s="14">
        <v>0.25490200000000002</v>
      </c>
      <c r="Q422" s="14">
        <v>0.4166667</v>
      </c>
      <c r="R422" s="14">
        <v>0.22222220000000001</v>
      </c>
      <c r="S422" s="14">
        <v>0.28000000000000003</v>
      </c>
      <c r="T422" s="14">
        <v>0.4791667</v>
      </c>
      <c r="U422" s="14">
        <v>0.28571429999999998</v>
      </c>
      <c r="V422" s="14">
        <v>0.6</v>
      </c>
      <c r="W422" s="14">
        <v>0.2843137</v>
      </c>
      <c r="X422" s="14">
        <v>0.2345679</v>
      </c>
      <c r="Y422" s="14">
        <v>0.38095240000000002</v>
      </c>
      <c r="Z422" s="14">
        <v>0.25</v>
      </c>
      <c r="AA422" s="14">
        <v>0.45</v>
      </c>
      <c r="AB422" s="14">
        <v>0.40476190000000001</v>
      </c>
      <c r="AC422" s="14">
        <v>0.23148150000000001</v>
      </c>
      <c r="AD422" s="14">
        <v>0.3333333</v>
      </c>
      <c r="AE422" s="14">
        <v>0.28571429999999998</v>
      </c>
      <c r="AF422" s="14">
        <v>0.3541667</v>
      </c>
      <c r="AG422" s="14">
        <v>0.2916667</v>
      </c>
      <c r="AH422" s="14">
        <v>0.22727269999999999</v>
      </c>
      <c r="AI422" s="14">
        <v>0.47619050000000002</v>
      </c>
      <c r="AJ422" s="14">
        <v>0.2083333</v>
      </c>
      <c r="AK422" s="14">
        <v>0.2</v>
      </c>
      <c r="AL422" s="14">
        <v>0.30952380000000002</v>
      </c>
      <c r="AM422" s="14">
        <v>0.47619050000000002</v>
      </c>
      <c r="AN422" s="14">
        <v>0.30555559999999998</v>
      </c>
    </row>
    <row r="423" spans="1:40" s="1" customFormat="1" ht="60">
      <c r="A423" s="1" t="s">
        <v>157</v>
      </c>
      <c r="C423" s="1" t="s">
        <v>333</v>
      </c>
      <c r="G423" s="1" t="s">
        <v>334</v>
      </c>
      <c r="H423" s="13" t="s">
        <v>335</v>
      </c>
      <c r="I423" s="14">
        <v>0.47826079999999999</v>
      </c>
      <c r="J423" s="14">
        <v>0.3333333</v>
      </c>
      <c r="K423" s="14">
        <v>0.22222220000000001</v>
      </c>
      <c r="L423" s="14">
        <v>0.23809520000000001</v>
      </c>
      <c r="M423" s="14">
        <v>0.25925930000000003</v>
      </c>
      <c r="N423" s="14">
        <v>0.26666669999999998</v>
      </c>
      <c r="O423" s="14">
        <v>0.28771930000000001</v>
      </c>
      <c r="P423" s="14">
        <v>0.2156863</v>
      </c>
      <c r="Q423" s="14">
        <v>0.3333333</v>
      </c>
      <c r="R423" s="14">
        <v>0.22222220000000001</v>
      </c>
      <c r="S423" s="14">
        <v>0.27777780000000002</v>
      </c>
      <c r="T423" s="14">
        <v>0.2291667</v>
      </c>
      <c r="U423" s="14">
        <v>0.28571429999999998</v>
      </c>
      <c r="V423" s="14">
        <v>0.21212120000000001</v>
      </c>
      <c r="W423" s="14">
        <v>0.2571428</v>
      </c>
      <c r="X423" s="14">
        <v>0.2133333</v>
      </c>
      <c r="Y423" s="14">
        <v>0.23809520000000001</v>
      </c>
      <c r="Z423" s="14">
        <v>0.3333333</v>
      </c>
      <c r="AA423" s="14">
        <v>0.2807017</v>
      </c>
      <c r="AB423" s="14">
        <v>0.35714279999999998</v>
      </c>
      <c r="AC423" s="14">
        <v>0.26851849999999999</v>
      </c>
      <c r="AD423" s="14">
        <v>0.3958333</v>
      </c>
      <c r="AE423" s="14">
        <v>0.17777780000000001</v>
      </c>
      <c r="AF423" s="14">
        <v>0.15555550000000001</v>
      </c>
      <c r="AG423" s="14">
        <v>0.29629630000000001</v>
      </c>
      <c r="AH423" s="14">
        <v>0.24242420000000001</v>
      </c>
      <c r="AI423" s="14">
        <v>0.3777778</v>
      </c>
      <c r="AJ423" s="14">
        <v>0.27777780000000002</v>
      </c>
      <c r="AK423" s="14">
        <v>0.45454539999999999</v>
      </c>
      <c r="AL423" s="14">
        <v>0.2888889</v>
      </c>
      <c r="AM423" s="14">
        <v>0.3333333</v>
      </c>
      <c r="AN423" s="14">
        <v>0.18181820000000001</v>
      </c>
    </row>
    <row r="424" spans="1:40" s="1" customFormat="1" ht="45">
      <c r="A424" s="1" t="s">
        <v>243</v>
      </c>
      <c r="F424" s="9" t="s">
        <v>336</v>
      </c>
      <c r="G424" s="9" t="s">
        <v>337</v>
      </c>
      <c r="H424" s="13" t="s">
        <v>338</v>
      </c>
      <c r="I424" s="14">
        <v>0.52393162250518799</v>
      </c>
      <c r="J424" s="14">
        <v>0.53386104106903076</v>
      </c>
      <c r="K424" s="14">
        <v>0.54218876361846924</v>
      </c>
      <c r="L424" s="14">
        <v>0.61256539821624756</v>
      </c>
      <c r="M424" s="14">
        <v>0.61021500825881958</v>
      </c>
      <c r="N424" s="14">
        <v>0.51399487257003784</v>
      </c>
      <c r="O424" s="14">
        <v>0.5515587329864502</v>
      </c>
      <c r="P424" s="14">
        <v>0.5509030818939209</v>
      </c>
      <c r="Q424" s="14">
        <v>0.55344200134277344</v>
      </c>
      <c r="R424" s="14">
        <v>0.52636051177978516</v>
      </c>
      <c r="S424" s="14">
        <v>0.54377508163452148</v>
      </c>
      <c r="T424" s="14">
        <v>0.55989581346511841</v>
      </c>
      <c r="U424" s="14">
        <v>0.53703701496124268</v>
      </c>
      <c r="V424" s="14">
        <v>0.57089197635650635</v>
      </c>
      <c r="W424" s="14">
        <v>0.52306348085403442</v>
      </c>
      <c r="X424" s="14">
        <v>0.49701616168022156</v>
      </c>
      <c r="Y424" s="14">
        <v>0.54768151044845581</v>
      </c>
      <c r="Z424" s="14">
        <v>0.5171821117401123</v>
      </c>
      <c r="AA424" s="14">
        <v>0.54749566316604614</v>
      </c>
      <c r="AB424" s="14">
        <v>0.58818560838699341</v>
      </c>
      <c r="AC424" s="14">
        <v>0.5819963812828064</v>
      </c>
      <c r="AD424" s="14">
        <v>0.53083109855651855</v>
      </c>
      <c r="AE424" s="14">
        <v>0.49822694063186646</v>
      </c>
      <c r="AF424" s="14">
        <v>0.5331491231918335</v>
      </c>
      <c r="AG424" s="14">
        <v>0.516185462474823</v>
      </c>
      <c r="AH424" s="14">
        <v>0.52249997854232788</v>
      </c>
      <c r="AI424" s="14">
        <v>0.56028366088867188</v>
      </c>
      <c r="AJ424" s="14">
        <v>0.47237566113471985</v>
      </c>
      <c r="AK424" s="14">
        <v>0.57620209455490112</v>
      </c>
      <c r="AL424" s="14">
        <v>0.4968036413192749</v>
      </c>
      <c r="AM424" s="14">
        <v>0.64028143882751465</v>
      </c>
      <c r="AN424" s="14">
        <v>0.50543475151062012</v>
      </c>
    </row>
    <row r="425" spans="1:40" s="1" customFormat="1" ht="45">
      <c r="A425" s="1" t="s">
        <v>243</v>
      </c>
      <c r="F425" s="9" t="s">
        <v>339</v>
      </c>
      <c r="G425" s="9" t="s">
        <v>340</v>
      </c>
      <c r="H425" s="13" t="s">
        <v>341</v>
      </c>
      <c r="I425" s="14">
        <v>0.58005243539810181</v>
      </c>
      <c r="J425" s="14">
        <v>0.54144144058227539</v>
      </c>
      <c r="K425" s="14">
        <v>0.54818743467330933</v>
      </c>
      <c r="L425" s="14">
        <v>0.5917695164680481</v>
      </c>
      <c r="M425" s="14">
        <v>0.57155096530914307</v>
      </c>
      <c r="N425" s="14">
        <v>0.50666666030883789</v>
      </c>
      <c r="O425" s="14">
        <v>0.53424656391143799</v>
      </c>
      <c r="P425" s="14">
        <v>0.53105860948562622</v>
      </c>
      <c r="Q425" s="14">
        <v>0.55444717407226563</v>
      </c>
      <c r="R425" s="14">
        <v>0.52920961380004883</v>
      </c>
      <c r="S425" s="14">
        <v>0.53051638603210449</v>
      </c>
      <c r="T425" s="14">
        <v>0.53810834884643555</v>
      </c>
      <c r="U425" s="14">
        <v>0.55310451984405518</v>
      </c>
      <c r="V425" s="14">
        <v>0.54694223403930664</v>
      </c>
      <c r="W425" s="14">
        <v>0.52252250909805298</v>
      </c>
      <c r="X425" s="14">
        <v>0.53351694345474243</v>
      </c>
      <c r="Y425" s="14">
        <v>0.52715116739273071</v>
      </c>
      <c r="Z425" s="14">
        <v>0.5151515007019043</v>
      </c>
      <c r="AA425" s="14">
        <v>0.59621989727020264</v>
      </c>
      <c r="AB425" s="14">
        <v>0.58133327960968018</v>
      </c>
      <c r="AC425" s="14">
        <v>0.54867982864379883</v>
      </c>
      <c r="AD425" s="14">
        <v>0.5206683874130249</v>
      </c>
      <c r="AE425" s="14">
        <v>0.48566305637359619</v>
      </c>
      <c r="AF425" s="14">
        <v>0.52026462554931641</v>
      </c>
      <c r="AG425" s="14">
        <v>0.53403139114379883</v>
      </c>
      <c r="AH425" s="14">
        <v>0.5117117166519165</v>
      </c>
      <c r="AI425" s="14">
        <v>0.5859375</v>
      </c>
      <c r="AJ425" s="14">
        <v>0.52119696140289307</v>
      </c>
      <c r="AK425" s="14">
        <v>0.56244611740112305</v>
      </c>
      <c r="AL425" s="14">
        <v>0.51202744245529175</v>
      </c>
      <c r="AM425" s="14">
        <v>0.60962563753128052</v>
      </c>
      <c r="AN425" s="14">
        <v>0.53384745121002197</v>
      </c>
    </row>
    <row r="426" spans="1:40" s="1" customFormat="1" ht="30">
      <c r="A426" s="1" t="s">
        <v>342</v>
      </c>
      <c r="F426" s="9"/>
      <c r="G426" s="9" t="s">
        <v>2131</v>
      </c>
      <c r="H426" s="13" t="s">
        <v>2136</v>
      </c>
      <c r="I426" s="14">
        <v>1</v>
      </c>
      <c r="J426" s="14">
        <v>1</v>
      </c>
      <c r="K426" s="14">
        <v>1</v>
      </c>
      <c r="L426" s="14">
        <v>1</v>
      </c>
      <c r="M426" s="14">
        <v>0.5</v>
      </c>
      <c r="N426" s="14">
        <v>1</v>
      </c>
      <c r="O426" s="14">
        <v>1</v>
      </c>
      <c r="P426" s="14">
        <v>1</v>
      </c>
      <c r="Q426" s="14">
        <v>1</v>
      </c>
      <c r="R426" s="14">
        <v>1</v>
      </c>
      <c r="S426" s="14">
        <v>1</v>
      </c>
      <c r="T426" s="14">
        <v>1</v>
      </c>
      <c r="U426" s="14">
        <v>0.5</v>
      </c>
      <c r="V426" s="14">
        <v>1</v>
      </c>
      <c r="W426" s="14">
        <v>1</v>
      </c>
      <c r="X426" s="14">
        <v>1</v>
      </c>
      <c r="Y426" s="14">
        <v>1</v>
      </c>
      <c r="Z426" s="14">
        <v>0.5</v>
      </c>
      <c r="AA426" s="14">
        <v>1</v>
      </c>
      <c r="AB426" s="14">
        <v>1</v>
      </c>
      <c r="AC426" s="14">
        <v>1</v>
      </c>
      <c r="AD426" s="14">
        <v>1</v>
      </c>
      <c r="AE426" s="14">
        <v>0.5</v>
      </c>
      <c r="AF426" s="14">
        <v>1</v>
      </c>
      <c r="AG426" s="14">
        <v>1</v>
      </c>
      <c r="AH426" s="14">
        <v>1</v>
      </c>
      <c r="AI426" s="14">
        <v>0.5</v>
      </c>
      <c r="AJ426" s="14">
        <v>0.5</v>
      </c>
      <c r="AK426" s="14">
        <v>1</v>
      </c>
      <c r="AL426" s="14">
        <v>0.5</v>
      </c>
      <c r="AM426" s="14">
        <v>1</v>
      </c>
      <c r="AN426" s="14">
        <v>1</v>
      </c>
    </row>
    <row r="427" spans="1:40" s="1" customFormat="1" ht="30">
      <c r="A427" s="1" t="s">
        <v>342</v>
      </c>
      <c r="F427" s="9"/>
      <c r="G427" s="9" t="s">
        <v>2132</v>
      </c>
      <c r="H427" s="9" t="s">
        <v>2137</v>
      </c>
      <c r="I427" s="14">
        <v>1</v>
      </c>
      <c r="J427" s="14">
        <v>0.66600000000000004</v>
      </c>
      <c r="K427" s="14">
        <v>0.66600000000000004</v>
      </c>
      <c r="L427" s="14">
        <v>1</v>
      </c>
      <c r="M427" s="14">
        <v>0.66600000000000004</v>
      </c>
      <c r="N427" s="14">
        <v>0.33300000000000002</v>
      </c>
      <c r="O427" s="14">
        <v>0.66600000000000004</v>
      </c>
      <c r="P427" s="14">
        <v>0.66600000000000004</v>
      </c>
      <c r="Q427" s="14">
        <v>1</v>
      </c>
      <c r="R427" s="14">
        <v>1</v>
      </c>
      <c r="S427" s="14">
        <v>1</v>
      </c>
      <c r="T427" s="14">
        <v>0.66600000000000004</v>
      </c>
      <c r="U427" s="14">
        <v>0.33300000000000002</v>
      </c>
      <c r="V427" s="14">
        <v>1</v>
      </c>
      <c r="W427" s="14">
        <v>0.66600000000000004</v>
      </c>
      <c r="X427" s="14">
        <v>0.66600000000000004</v>
      </c>
      <c r="Y427" s="14">
        <v>1</v>
      </c>
      <c r="Z427" s="14">
        <v>0.66600000000000004</v>
      </c>
      <c r="AA427" s="14">
        <v>1</v>
      </c>
      <c r="AB427" s="14">
        <v>0</v>
      </c>
      <c r="AC427" s="14">
        <v>0.66600000000000004</v>
      </c>
      <c r="AD427" s="14">
        <v>1</v>
      </c>
      <c r="AE427" s="14">
        <v>0.33300000000000002</v>
      </c>
      <c r="AF427" s="14">
        <v>0.66600000000000004</v>
      </c>
      <c r="AG427" s="14">
        <v>0.33300000000000002</v>
      </c>
      <c r="AH427" s="14">
        <v>1</v>
      </c>
      <c r="AI427" s="14">
        <v>0.67</v>
      </c>
      <c r="AJ427" s="14">
        <v>0.66600000000000004</v>
      </c>
      <c r="AK427" s="14">
        <v>1</v>
      </c>
      <c r="AL427" s="14">
        <v>0</v>
      </c>
      <c r="AM427" s="14">
        <v>1</v>
      </c>
      <c r="AN427" s="14">
        <v>0.66600000000000004</v>
      </c>
    </row>
    <row r="428" spans="1:40" s="33" customFormat="1" ht="15.75">
      <c r="A428" s="37" t="s">
        <v>78</v>
      </c>
      <c r="B428" s="37"/>
      <c r="C428" s="37"/>
      <c r="D428" s="37"/>
      <c r="E428" s="37"/>
      <c r="F428" s="37"/>
      <c r="G428" s="37" t="s">
        <v>1125</v>
      </c>
      <c r="H428" s="38"/>
      <c r="I428" s="39">
        <f>AVERAGE(I429:I430)</f>
        <v>0.53749999999999998</v>
      </c>
      <c r="J428" s="39">
        <f t="shared" ref="J428:AN428" si="76">AVERAGE(J429:J430)</f>
        <v>0.58671760000000006</v>
      </c>
      <c r="K428" s="39">
        <f t="shared" si="76"/>
        <v>0.57570204999999997</v>
      </c>
      <c r="L428" s="39">
        <f t="shared" si="76"/>
        <v>0.52777775000000005</v>
      </c>
      <c r="M428" s="39">
        <f t="shared" si="76"/>
        <v>0.55263155000000008</v>
      </c>
      <c r="N428" s="39">
        <f t="shared" si="76"/>
        <v>0.47247020000000001</v>
      </c>
      <c r="O428" s="39">
        <f t="shared" si="76"/>
        <v>0.49795604999999998</v>
      </c>
      <c r="P428" s="39">
        <f t="shared" si="76"/>
        <v>0.47150890000000001</v>
      </c>
      <c r="Q428" s="39">
        <f t="shared" si="76"/>
        <v>0.59371489999999993</v>
      </c>
      <c r="R428" s="39">
        <f t="shared" si="76"/>
        <v>0.52489174999999999</v>
      </c>
      <c r="S428" s="39">
        <f t="shared" si="76"/>
        <v>0.49798219999999999</v>
      </c>
      <c r="T428" s="39">
        <f t="shared" si="76"/>
        <v>0.51073230000000003</v>
      </c>
      <c r="U428" s="39">
        <f t="shared" si="76"/>
        <v>0.56385869999999993</v>
      </c>
      <c r="V428" s="39">
        <f t="shared" si="76"/>
        <v>0.48146545000000002</v>
      </c>
      <c r="W428" s="39">
        <f t="shared" si="76"/>
        <v>0.55717885</v>
      </c>
      <c r="X428" s="39">
        <f t="shared" si="76"/>
        <v>0.45882849999999997</v>
      </c>
      <c r="Y428" s="39">
        <f t="shared" si="76"/>
        <v>0.50944524999999996</v>
      </c>
      <c r="Z428" s="39">
        <f t="shared" si="76"/>
        <v>0.59757835000000004</v>
      </c>
      <c r="AA428" s="39">
        <f t="shared" si="76"/>
        <v>0.61400569999999999</v>
      </c>
      <c r="AB428" s="39">
        <f t="shared" si="76"/>
        <v>0.48137249999999998</v>
      </c>
      <c r="AC428" s="39">
        <f t="shared" si="76"/>
        <v>0.42361110000000002</v>
      </c>
      <c r="AD428" s="39">
        <f t="shared" si="76"/>
        <v>0.51531094999999993</v>
      </c>
      <c r="AE428" s="39">
        <f t="shared" si="76"/>
        <v>0.46895425000000002</v>
      </c>
      <c r="AF428" s="39">
        <f t="shared" si="76"/>
        <v>0.6090257</v>
      </c>
      <c r="AG428" s="39">
        <f t="shared" si="76"/>
        <v>0.43393935</v>
      </c>
      <c r="AH428" s="39">
        <f t="shared" si="76"/>
        <v>0.47570059999999997</v>
      </c>
      <c r="AI428" s="39">
        <f t="shared" si="76"/>
        <v>0.58388569999999995</v>
      </c>
      <c r="AJ428" s="39">
        <f t="shared" si="76"/>
        <v>0.37130925000000004</v>
      </c>
      <c r="AK428" s="39">
        <f t="shared" si="76"/>
        <v>0.50483089999999997</v>
      </c>
      <c r="AL428" s="39">
        <f t="shared" si="76"/>
        <v>0.39810599999999996</v>
      </c>
      <c r="AM428" s="39">
        <f t="shared" si="76"/>
        <v>0.60315855000000007</v>
      </c>
      <c r="AN428" s="39">
        <f t="shared" si="76"/>
        <v>0.47647054999999994</v>
      </c>
    </row>
    <row r="429" spans="1:40" s="1" customFormat="1" ht="45">
      <c r="A429" s="1" t="s">
        <v>157</v>
      </c>
      <c r="B429" s="1" t="s">
        <v>163</v>
      </c>
      <c r="C429" s="1" t="s">
        <v>164</v>
      </c>
      <c r="D429" s="1" t="s">
        <v>165</v>
      </c>
      <c r="G429" s="1" t="s">
        <v>166</v>
      </c>
      <c r="H429" s="13" t="s">
        <v>167</v>
      </c>
      <c r="I429" s="14">
        <v>0.57499999999999996</v>
      </c>
      <c r="J429" s="14">
        <v>0.6227106</v>
      </c>
      <c r="K429" s="14">
        <v>0.58730159999999998</v>
      </c>
      <c r="L429" s="14">
        <v>0.5</v>
      </c>
      <c r="M429" s="14">
        <v>0.50877190000000005</v>
      </c>
      <c r="N429" s="14">
        <v>0.47619040000000001</v>
      </c>
      <c r="O429" s="14">
        <v>0.56924549999999996</v>
      </c>
      <c r="P429" s="14">
        <v>0.51773049999999998</v>
      </c>
      <c r="Q429" s="14">
        <v>0.64197530000000003</v>
      </c>
      <c r="R429" s="14">
        <v>0.59523809999999999</v>
      </c>
      <c r="S429" s="14">
        <v>0.51977399999999996</v>
      </c>
      <c r="T429" s="14">
        <v>0.53535350000000004</v>
      </c>
      <c r="U429" s="14">
        <v>0.56521739999999998</v>
      </c>
      <c r="V429" s="14">
        <v>0.49166660000000001</v>
      </c>
      <c r="W429" s="14">
        <v>0.58657999999999999</v>
      </c>
      <c r="X429" s="14">
        <v>0.5053763</v>
      </c>
      <c r="Y429" s="14">
        <v>0.47967480000000001</v>
      </c>
      <c r="Z429" s="14">
        <v>0.60256410000000005</v>
      </c>
      <c r="AA429" s="14">
        <v>0.64609050000000001</v>
      </c>
      <c r="AB429" s="14">
        <v>0.52941170000000004</v>
      </c>
      <c r="AC429" s="14">
        <v>0.4583333</v>
      </c>
      <c r="AD429" s="14">
        <v>0.53939389999999998</v>
      </c>
      <c r="AE429" s="14">
        <v>0.4771242</v>
      </c>
      <c r="AF429" s="14">
        <v>0.62345680000000003</v>
      </c>
      <c r="AG429" s="14">
        <v>0.45454539999999999</v>
      </c>
      <c r="AH429" s="14">
        <v>0.51550379999999996</v>
      </c>
      <c r="AI429" s="14">
        <v>0.59119489999999997</v>
      </c>
      <c r="AJ429" s="14">
        <v>0.42948720000000001</v>
      </c>
      <c r="AK429" s="14">
        <v>0.56521739999999998</v>
      </c>
      <c r="AL429" s="14">
        <v>0.45454539999999999</v>
      </c>
      <c r="AM429" s="14">
        <v>0.60215050000000003</v>
      </c>
      <c r="AN429" s="14">
        <v>0.51960779999999995</v>
      </c>
    </row>
    <row r="430" spans="1:40" s="1" customFormat="1" ht="30">
      <c r="A430" s="1" t="s">
        <v>157</v>
      </c>
      <c r="B430" s="1" t="s">
        <v>168</v>
      </c>
      <c r="D430" s="1" t="s">
        <v>169</v>
      </c>
      <c r="G430" s="1" t="s">
        <v>170</v>
      </c>
      <c r="H430" s="13" t="s">
        <v>171</v>
      </c>
      <c r="I430" s="14">
        <v>0.5</v>
      </c>
      <c r="J430" s="14">
        <v>0.55072460000000001</v>
      </c>
      <c r="K430" s="14">
        <v>0.56410249999999995</v>
      </c>
      <c r="L430" s="14">
        <v>0.55555549999999998</v>
      </c>
      <c r="M430" s="14">
        <v>0.5964912</v>
      </c>
      <c r="N430" s="14">
        <v>0.46875</v>
      </c>
      <c r="O430" s="14">
        <v>0.42666660000000001</v>
      </c>
      <c r="P430" s="14">
        <v>0.42528729999999998</v>
      </c>
      <c r="Q430" s="14">
        <v>0.54545449999999995</v>
      </c>
      <c r="R430" s="14">
        <v>0.45454539999999999</v>
      </c>
      <c r="S430" s="14">
        <v>0.47619040000000001</v>
      </c>
      <c r="T430" s="14">
        <v>0.48611110000000002</v>
      </c>
      <c r="U430" s="14">
        <v>0.5625</v>
      </c>
      <c r="V430" s="14">
        <v>0.47126430000000002</v>
      </c>
      <c r="W430" s="14">
        <v>0.52777770000000002</v>
      </c>
      <c r="X430" s="14">
        <v>0.4122807</v>
      </c>
      <c r="Y430" s="14">
        <v>0.53921569999999996</v>
      </c>
      <c r="Z430" s="14">
        <v>0.59259260000000002</v>
      </c>
      <c r="AA430" s="14">
        <v>0.58192089999999996</v>
      </c>
      <c r="AB430" s="14">
        <v>0.43333329999999998</v>
      </c>
      <c r="AC430" s="14">
        <v>0.38888889999999998</v>
      </c>
      <c r="AD430" s="14">
        <v>0.491228</v>
      </c>
      <c r="AE430" s="14">
        <v>0.46078429999999998</v>
      </c>
      <c r="AF430" s="14">
        <v>0.59459459999999997</v>
      </c>
      <c r="AG430" s="14">
        <v>0.41333330000000001</v>
      </c>
      <c r="AH430" s="14">
        <v>0.43589739999999999</v>
      </c>
      <c r="AI430" s="14">
        <v>0.57657650000000005</v>
      </c>
      <c r="AJ430" s="14">
        <v>0.3131313</v>
      </c>
      <c r="AK430" s="14">
        <v>0.44444440000000002</v>
      </c>
      <c r="AL430" s="14">
        <v>0.34166659999999999</v>
      </c>
      <c r="AM430" s="14">
        <v>0.6041666</v>
      </c>
      <c r="AN430" s="14">
        <v>0.43333329999999998</v>
      </c>
    </row>
    <row r="431" spans="1:40" s="33" customFormat="1" ht="15.75">
      <c r="A431" s="34" t="s">
        <v>79</v>
      </c>
      <c r="B431" s="34"/>
      <c r="C431" s="34"/>
      <c r="D431" s="34"/>
      <c r="E431" s="34"/>
      <c r="F431" s="34"/>
      <c r="G431" s="34" t="s">
        <v>1126</v>
      </c>
      <c r="H431" s="35"/>
      <c r="I431" s="36">
        <f>AVERAGE(I432:I433)</f>
        <v>0.74601274936180118</v>
      </c>
      <c r="J431" s="36">
        <f t="shared" ref="J431:AN431" si="77">AVERAGE(J432:J433)</f>
        <v>0.77712599703063967</v>
      </c>
      <c r="K431" s="36">
        <f t="shared" si="77"/>
        <v>0.81399341671295167</v>
      </c>
      <c r="L431" s="36">
        <f t="shared" si="77"/>
        <v>0.79804419797935489</v>
      </c>
      <c r="M431" s="36">
        <f t="shared" si="77"/>
        <v>0.74828371380081182</v>
      </c>
      <c r="N431" s="36">
        <f t="shared" si="77"/>
        <v>0.74855251314048765</v>
      </c>
      <c r="O431" s="36">
        <f t="shared" si="77"/>
        <v>0.7781292197177887</v>
      </c>
      <c r="P431" s="36">
        <f t="shared" si="77"/>
        <v>0.82061745125160224</v>
      </c>
      <c r="Q431" s="36">
        <f t="shared" si="77"/>
        <v>0.80710498739738457</v>
      </c>
      <c r="R431" s="36">
        <f t="shared" si="77"/>
        <v>0.78957062321510318</v>
      </c>
      <c r="S431" s="36">
        <f t="shared" si="77"/>
        <v>0.76155315557289116</v>
      </c>
      <c r="T431" s="36">
        <f t="shared" si="77"/>
        <v>0.72205125850715635</v>
      </c>
      <c r="U431" s="36">
        <f t="shared" si="77"/>
        <v>0.7179982594875336</v>
      </c>
      <c r="V431" s="36">
        <f t="shared" si="77"/>
        <v>0.75518730348701479</v>
      </c>
      <c r="W431" s="36">
        <f t="shared" si="77"/>
        <v>0.772400321496582</v>
      </c>
      <c r="X431" s="36">
        <f t="shared" si="77"/>
        <v>0.72611270597038269</v>
      </c>
      <c r="Y431" s="36">
        <f t="shared" si="77"/>
        <v>0.76184005686798095</v>
      </c>
      <c r="Z431" s="36">
        <f t="shared" si="77"/>
        <v>0.7591679833198548</v>
      </c>
      <c r="AA431" s="36">
        <f t="shared" si="77"/>
        <v>0.76650562583198545</v>
      </c>
      <c r="AB431" s="36">
        <f t="shared" si="77"/>
        <v>0.70725677013397215</v>
      </c>
      <c r="AC431" s="36">
        <f t="shared" si="77"/>
        <v>0.77020082069740292</v>
      </c>
      <c r="AD431" s="36">
        <f t="shared" si="77"/>
        <v>0.75207213005790718</v>
      </c>
      <c r="AE431" s="36">
        <f t="shared" si="77"/>
        <v>0.7449073626930236</v>
      </c>
      <c r="AF431" s="36">
        <f t="shared" si="77"/>
        <v>0.76732269535026543</v>
      </c>
      <c r="AG431" s="36">
        <f t="shared" si="77"/>
        <v>0.71736352247276303</v>
      </c>
      <c r="AH431" s="36">
        <f t="shared" si="77"/>
        <v>0.7597152538848877</v>
      </c>
      <c r="AI431" s="36">
        <f t="shared" si="77"/>
        <v>0.76622036670608518</v>
      </c>
      <c r="AJ431" s="36">
        <f t="shared" si="77"/>
        <v>0.75562721750640871</v>
      </c>
      <c r="AK431" s="36">
        <f t="shared" si="77"/>
        <v>0.79814597739868165</v>
      </c>
      <c r="AL431" s="36">
        <f t="shared" si="77"/>
        <v>0.75664296633491523</v>
      </c>
      <c r="AM431" s="36">
        <f t="shared" si="77"/>
        <v>0.74571581478080751</v>
      </c>
      <c r="AN431" s="36">
        <f t="shared" si="77"/>
        <v>0.75185999772033685</v>
      </c>
    </row>
    <row r="432" spans="1:40" s="1" customFormat="1" ht="30">
      <c r="A432" s="1" t="s">
        <v>157</v>
      </c>
      <c r="B432" s="1" t="s">
        <v>1127</v>
      </c>
      <c r="D432" s="1" t="s">
        <v>1128</v>
      </c>
      <c r="G432" s="1" t="s">
        <v>1129</v>
      </c>
      <c r="H432" s="13" t="s">
        <v>1130</v>
      </c>
      <c r="I432" s="14">
        <v>0.73684210000000006</v>
      </c>
      <c r="J432" s="14">
        <v>0.78095230000000004</v>
      </c>
      <c r="K432" s="14">
        <v>0.84615390000000001</v>
      </c>
      <c r="L432" s="14">
        <v>0.83333330000000005</v>
      </c>
      <c r="M432" s="14">
        <v>0.7719298</v>
      </c>
      <c r="N432" s="14">
        <v>0.72043009999999996</v>
      </c>
      <c r="O432" s="14">
        <v>0.77950710000000001</v>
      </c>
      <c r="P432" s="14">
        <v>0.85057470000000002</v>
      </c>
      <c r="Q432" s="14">
        <v>0.87878789999999996</v>
      </c>
      <c r="R432" s="14">
        <v>0.81818179999999996</v>
      </c>
      <c r="S432" s="14">
        <v>0.77142849999999996</v>
      </c>
      <c r="T432" s="14">
        <v>0.71333329999999995</v>
      </c>
      <c r="U432" s="14">
        <v>0.70833330000000005</v>
      </c>
      <c r="V432" s="14">
        <v>0.77011490000000005</v>
      </c>
      <c r="W432" s="14">
        <v>0.79234970000000005</v>
      </c>
      <c r="X432" s="14">
        <v>0.7179487</v>
      </c>
      <c r="Y432" s="14">
        <v>0.76470579999999999</v>
      </c>
      <c r="Z432" s="14">
        <v>0.77777770000000002</v>
      </c>
      <c r="AA432" s="14">
        <v>0.81481479999999995</v>
      </c>
      <c r="AB432" s="14">
        <v>0.7</v>
      </c>
      <c r="AC432" s="14">
        <v>0.79234970000000005</v>
      </c>
      <c r="AD432" s="14">
        <v>0.73504270000000005</v>
      </c>
      <c r="AE432" s="14">
        <v>0.73148139999999995</v>
      </c>
      <c r="AF432" s="14">
        <v>0.79487169999999996</v>
      </c>
      <c r="AG432" s="14">
        <v>0.69333330000000004</v>
      </c>
      <c r="AH432" s="14">
        <v>0.75252520000000001</v>
      </c>
      <c r="AI432" s="14">
        <v>0.75438590000000005</v>
      </c>
      <c r="AJ432" s="14">
        <v>0.74509800000000004</v>
      </c>
      <c r="AK432" s="14">
        <v>0.86111110000000002</v>
      </c>
      <c r="AL432" s="14">
        <v>0.77235770000000004</v>
      </c>
      <c r="AM432" s="14">
        <v>0.75925920000000002</v>
      </c>
      <c r="AN432" s="14">
        <v>0.74242419999999998</v>
      </c>
    </row>
    <row r="433" spans="1:40" s="1" customFormat="1" ht="30">
      <c r="A433" s="1" t="s">
        <v>243</v>
      </c>
      <c r="F433" s="1" t="s">
        <v>1131</v>
      </c>
      <c r="G433" s="1" t="s">
        <v>1132</v>
      </c>
      <c r="H433" s="13" t="s">
        <v>1133</v>
      </c>
      <c r="I433" s="14">
        <v>0.75518339872360229</v>
      </c>
      <c r="J433" s="14">
        <v>0.7732996940612793</v>
      </c>
      <c r="K433" s="14">
        <v>0.78183293342590332</v>
      </c>
      <c r="L433" s="14">
        <v>0.76275509595870972</v>
      </c>
      <c r="M433" s="14">
        <v>0.72463762760162354</v>
      </c>
      <c r="N433" s="14">
        <v>0.77667492628097534</v>
      </c>
      <c r="O433" s="14">
        <v>0.77675133943557739</v>
      </c>
      <c r="P433" s="14">
        <v>0.79066020250320435</v>
      </c>
      <c r="Q433" s="14">
        <v>0.73542207479476929</v>
      </c>
      <c r="R433" s="14">
        <v>0.7609594464302063</v>
      </c>
      <c r="S433" s="14">
        <v>0.75167781114578247</v>
      </c>
      <c r="T433" s="14">
        <v>0.73076921701431274</v>
      </c>
      <c r="U433" s="14">
        <v>0.72766321897506714</v>
      </c>
      <c r="V433" s="14">
        <v>0.74025970697402954</v>
      </c>
      <c r="W433" s="14">
        <v>0.75245094299316406</v>
      </c>
      <c r="X433" s="14">
        <v>0.73427671194076538</v>
      </c>
      <c r="Y433" s="14">
        <v>0.75897431373596191</v>
      </c>
      <c r="Z433" s="14">
        <v>0.74055826663970947</v>
      </c>
      <c r="AA433" s="14">
        <v>0.71819645166397095</v>
      </c>
      <c r="AB433" s="14">
        <v>0.71451354026794434</v>
      </c>
      <c r="AC433" s="14">
        <v>0.74805194139480591</v>
      </c>
      <c r="AD433" s="14">
        <v>0.76910156011581421</v>
      </c>
      <c r="AE433" s="14">
        <v>0.75833332538604736</v>
      </c>
      <c r="AF433" s="14">
        <v>0.73977369070053101</v>
      </c>
      <c r="AG433" s="14">
        <v>0.74139374494552612</v>
      </c>
      <c r="AH433" s="14">
        <v>0.76690530776977539</v>
      </c>
      <c r="AI433" s="14">
        <v>0.77805483341217041</v>
      </c>
      <c r="AJ433" s="14">
        <v>0.76615643501281738</v>
      </c>
      <c r="AK433" s="14">
        <v>0.73518085479736328</v>
      </c>
      <c r="AL433" s="14">
        <v>0.74092823266983032</v>
      </c>
      <c r="AM433" s="14">
        <v>0.73217242956161499</v>
      </c>
      <c r="AN433" s="14">
        <v>0.76129579544067383</v>
      </c>
    </row>
    <row r="434" spans="1:40" s="33" customFormat="1" ht="15.75">
      <c r="A434" s="34" t="s">
        <v>80</v>
      </c>
      <c r="B434" s="34"/>
      <c r="C434" s="34"/>
      <c r="D434" s="34"/>
      <c r="E434" s="34"/>
      <c r="F434" s="34"/>
      <c r="G434" s="34" t="s">
        <v>1134</v>
      </c>
      <c r="H434" s="35"/>
      <c r="I434" s="36">
        <f>AVERAGE(I435:I436)</f>
        <v>0.51449275000000005</v>
      </c>
      <c r="J434" s="36">
        <f t="shared" ref="J434:AN434" si="78">AVERAGE(J435:J436)</f>
        <v>0.375</v>
      </c>
      <c r="K434" s="36">
        <f t="shared" si="78"/>
        <v>0.25</v>
      </c>
      <c r="L434" s="36">
        <f t="shared" si="78"/>
        <v>0.30555555000000001</v>
      </c>
      <c r="M434" s="36">
        <f t="shared" si="78"/>
        <v>0.2982456</v>
      </c>
      <c r="N434" s="36">
        <f t="shared" si="78"/>
        <v>0.43333329999999998</v>
      </c>
      <c r="O434" s="36">
        <f t="shared" si="78"/>
        <v>0.35139980000000004</v>
      </c>
      <c r="P434" s="36">
        <f t="shared" si="78"/>
        <v>0.32291665000000003</v>
      </c>
      <c r="Q434" s="36">
        <f t="shared" si="78"/>
        <v>0.48888889999999996</v>
      </c>
      <c r="R434" s="36">
        <f t="shared" si="78"/>
        <v>0.22222220000000001</v>
      </c>
      <c r="S434" s="36">
        <f t="shared" si="78"/>
        <v>0.39328059999999998</v>
      </c>
      <c r="T434" s="36">
        <f t="shared" si="78"/>
        <v>0.53571429999999998</v>
      </c>
      <c r="U434" s="36">
        <f t="shared" si="78"/>
        <v>0.27777774999999999</v>
      </c>
      <c r="V434" s="36">
        <f t="shared" si="78"/>
        <v>0.40476190000000001</v>
      </c>
      <c r="W434" s="36">
        <f t="shared" si="78"/>
        <v>0.35294115000000004</v>
      </c>
      <c r="X434" s="36">
        <f t="shared" si="78"/>
        <v>0.38087610000000005</v>
      </c>
      <c r="Y434" s="36">
        <f t="shared" si="78"/>
        <v>0.52380959999999999</v>
      </c>
      <c r="Z434" s="36">
        <f t="shared" si="78"/>
        <v>0.3958333</v>
      </c>
      <c r="AA434" s="36">
        <f t="shared" si="78"/>
        <v>0.41666665000000003</v>
      </c>
      <c r="AB434" s="36">
        <f t="shared" si="78"/>
        <v>0.40476190000000001</v>
      </c>
      <c r="AC434" s="36">
        <f t="shared" si="78"/>
        <v>0.26742919999999998</v>
      </c>
      <c r="AD434" s="36">
        <f t="shared" si="78"/>
        <v>0.47303925000000002</v>
      </c>
      <c r="AE434" s="36">
        <f t="shared" si="78"/>
        <v>0.30036630000000003</v>
      </c>
      <c r="AF434" s="36">
        <f t="shared" si="78"/>
        <v>0.45902779999999999</v>
      </c>
      <c r="AG434" s="36">
        <f t="shared" si="78"/>
        <v>0.32738095</v>
      </c>
      <c r="AH434" s="36">
        <f t="shared" si="78"/>
        <v>0.37301590000000001</v>
      </c>
      <c r="AI434" s="36">
        <f t="shared" si="78"/>
        <v>0.37896825000000001</v>
      </c>
      <c r="AJ434" s="36">
        <f t="shared" si="78"/>
        <v>0.34513890000000003</v>
      </c>
      <c r="AK434" s="36">
        <f t="shared" si="78"/>
        <v>0.3939394</v>
      </c>
      <c r="AL434" s="36">
        <f t="shared" si="78"/>
        <v>0.31111109999999997</v>
      </c>
      <c r="AM434" s="36">
        <f t="shared" si="78"/>
        <v>0.66269840000000002</v>
      </c>
      <c r="AN434" s="36">
        <f t="shared" si="78"/>
        <v>0.35</v>
      </c>
    </row>
    <row r="435" spans="1:40" s="1" customFormat="1" ht="60">
      <c r="A435" s="1" t="s">
        <v>157</v>
      </c>
      <c r="C435" s="1" t="s">
        <v>1135</v>
      </c>
      <c r="G435" s="1" t="s">
        <v>1136</v>
      </c>
      <c r="H435" s="13" t="s">
        <v>1137</v>
      </c>
      <c r="I435" s="14">
        <v>0.40579710000000002</v>
      </c>
      <c r="J435" s="14">
        <v>0.3333333</v>
      </c>
      <c r="K435" s="14">
        <v>0.2083333</v>
      </c>
      <c r="L435" s="14">
        <v>0.3333333</v>
      </c>
      <c r="M435" s="14">
        <v>0.245614</v>
      </c>
      <c r="N435" s="14">
        <v>0.43333329999999998</v>
      </c>
      <c r="O435" s="14">
        <v>0.27017550000000001</v>
      </c>
      <c r="P435" s="14">
        <v>0.3125</v>
      </c>
      <c r="Q435" s="14">
        <v>0.3333333</v>
      </c>
      <c r="R435" s="14">
        <v>0.22222220000000001</v>
      </c>
      <c r="S435" s="14">
        <v>0.3623188</v>
      </c>
      <c r="T435" s="14">
        <v>0.40476190000000001</v>
      </c>
      <c r="U435" s="14">
        <v>0.22222220000000001</v>
      </c>
      <c r="V435" s="14">
        <v>0.38095240000000002</v>
      </c>
      <c r="W435" s="14">
        <v>0.2843137</v>
      </c>
      <c r="X435" s="14">
        <v>0.35897440000000003</v>
      </c>
      <c r="Y435" s="14">
        <v>0.52380959999999999</v>
      </c>
      <c r="Z435" s="14">
        <v>0.3333333</v>
      </c>
      <c r="AA435" s="14">
        <v>0.3333333</v>
      </c>
      <c r="AB435" s="14">
        <v>0.30952380000000002</v>
      </c>
      <c r="AC435" s="14">
        <v>0.2407407</v>
      </c>
      <c r="AD435" s="14">
        <v>0.4166667</v>
      </c>
      <c r="AE435" s="14">
        <v>0.19047620000000001</v>
      </c>
      <c r="AF435" s="14">
        <v>0.35555560000000003</v>
      </c>
      <c r="AG435" s="14">
        <v>0.23809520000000001</v>
      </c>
      <c r="AH435" s="14">
        <v>0.3650794</v>
      </c>
      <c r="AI435" s="14">
        <v>0.28571429999999998</v>
      </c>
      <c r="AJ435" s="14">
        <v>0.3125</v>
      </c>
      <c r="AK435" s="14">
        <v>0.3333333</v>
      </c>
      <c r="AL435" s="14">
        <v>0.24444440000000001</v>
      </c>
      <c r="AM435" s="14">
        <v>0.54761899999999997</v>
      </c>
      <c r="AN435" s="14">
        <v>0.3</v>
      </c>
    </row>
    <row r="436" spans="1:40" s="1" customFormat="1" ht="45">
      <c r="A436" s="1" t="s">
        <v>157</v>
      </c>
      <c r="C436" s="1" t="s">
        <v>1138</v>
      </c>
      <c r="G436" s="1" t="s">
        <v>1139</v>
      </c>
      <c r="H436" s="13" t="s">
        <v>1140</v>
      </c>
      <c r="I436" s="14">
        <v>0.62318839999999998</v>
      </c>
      <c r="J436" s="14">
        <v>0.4166667</v>
      </c>
      <c r="K436" s="14">
        <v>0.2916667</v>
      </c>
      <c r="L436" s="14">
        <v>0.27777780000000002</v>
      </c>
      <c r="M436" s="14">
        <v>0.3508772</v>
      </c>
      <c r="N436" s="14">
        <v>0.43333329999999998</v>
      </c>
      <c r="O436" s="14">
        <v>0.43262410000000001</v>
      </c>
      <c r="P436" s="14">
        <v>0.3333333</v>
      </c>
      <c r="Q436" s="14">
        <v>0.64444449999999998</v>
      </c>
      <c r="R436" s="14">
        <v>0.22222220000000001</v>
      </c>
      <c r="S436" s="14">
        <v>0.42424240000000002</v>
      </c>
      <c r="T436" s="14">
        <v>0.66666669999999995</v>
      </c>
      <c r="U436" s="14">
        <v>0.3333333</v>
      </c>
      <c r="V436" s="14">
        <v>0.42857139999999999</v>
      </c>
      <c r="W436" s="14">
        <v>0.42156860000000002</v>
      </c>
      <c r="X436" s="14">
        <v>0.40277780000000002</v>
      </c>
      <c r="Y436" s="14">
        <v>0.52380959999999999</v>
      </c>
      <c r="Z436" s="14">
        <v>0.4583333</v>
      </c>
      <c r="AA436" s="14">
        <v>0.5</v>
      </c>
      <c r="AB436" s="14">
        <v>0.5</v>
      </c>
      <c r="AC436" s="14">
        <v>0.29411769999999998</v>
      </c>
      <c r="AD436" s="14">
        <v>0.52941179999999999</v>
      </c>
      <c r="AE436" s="14">
        <v>0.41025640000000002</v>
      </c>
      <c r="AF436" s="14">
        <v>0.5625</v>
      </c>
      <c r="AG436" s="14">
        <v>0.4166667</v>
      </c>
      <c r="AH436" s="14">
        <v>0.38095240000000002</v>
      </c>
      <c r="AI436" s="14">
        <v>0.47222219999999998</v>
      </c>
      <c r="AJ436" s="14">
        <v>0.3777778</v>
      </c>
      <c r="AK436" s="14">
        <v>0.45454549999999999</v>
      </c>
      <c r="AL436" s="14">
        <v>0.3777778</v>
      </c>
      <c r="AM436" s="14">
        <v>0.77777779999999996</v>
      </c>
      <c r="AN436" s="14">
        <v>0.4</v>
      </c>
    </row>
    <row r="437" spans="1:40" s="33" customFormat="1" ht="15.75">
      <c r="A437" s="34" t="s">
        <v>81</v>
      </c>
      <c r="B437" s="34"/>
      <c r="C437" s="34"/>
      <c r="D437" s="34"/>
      <c r="E437" s="34"/>
      <c r="F437" s="34"/>
      <c r="G437" s="34" t="s">
        <v>1141</v>
      </c>
      <c r="H437" s="35"/>
      <c r="I437" s="36">
        <f>AVERAGE(I438:I444)</f>
        <v>0.62294696961615426</v>
      </c>
      <c r="J437" s="36">
        <f t="shared" ref="J437:AN437" si="79">AVERAGE(J438:J444)</f>
        <v>0.62628557737655643</v>
      </c>
      <c r="K437" s="36">
        <f t="shared" si="79"/>
        <v>0.58125637421362752</v>
      </c>
      <c r="L437" s="36">
        <f t="shared" si="79"/>
        <v>0.58069526231318869</v>
      </c>
      <c r="M437" s="36">
        <f t="shared" si="79"/>
        <v>0.54619086577529907</v>
      </c>
      <c r="N437" s="36">
        <f t="shared" si="79"/>
        <v>0.55821913883416319</v>
      </c>
      <c r="O437" s="36">
        <f t="shared" si="79"/>
        <v>0.59498790704018722</v>
      </c>
      <c r="P437" s="36">
        <f t="shared" si="79"/>
        <v>0.59434842579672675</v>
      </c>
      <c r="Q437" s="36">
        <f t="shared" si="79"/>
        <v>0.62467213770828245</v>
      </c>
      <c r="R437" s="36">
        <f t="shared" si="79"/>
        <v>0.58590382834429067</v>
      </c>
      <c r="S437" s="36">
        <f t="shared" si="79"/>
        <v>0.57771751451601305</v>
      </c>
      <c r="T437" s="36">
        <f t="shared" si="79"/>
        <v>0.60772612505536761</v>
      </c>
      <c r="U437" s="36">
        <f t="shared" si="79"/>
        <v>0.58371198196749019</v>
      </c>
      <c r="V437" s="36">
        <f t="shared" si="79"/>
        <v>0.62408366539186744</v>
      </c>
      <c r="W437" s="36">
        <f t="shared" si="79"/>
        <v>0.60555030924366549</v>
      </c>
      <c r="X437" s="36">
        <f t="shared" si="79"/>
        <v>0.57152761262762886</v>
      </c>
      <c r="Y437" s="36">
        <f t="shared" si="79"/>
        <v>0.60761267228862204</v>
      </c>
      <c r="Z437" s="36">
        <f t="shared" si="79"/>
        <v>0.63365460677839003</v>
      </c>
      <c r="AA437" s="36">
        <f t="shared" si="79"/>
        <v>0.65705273297849387</v>
      </c>
      <c r="AB437" s="36">
        <f t="shared" si="79"/>
        <v>0.58785774426825388</v>
      </c>
      <c r="AC437" s="36">
        <f t="shared" si="79"/>
        <v>0.55834258351364141</v>
      </c>
      <c r="AD437" s="36">
        <f t="shared" si="79"/>
        <v>0.59582026626674101</v>
      </c>
      <c r="AE437" s="36">
        <f t="shared" si="79"/>
        <v>0.57413883544115329</v>
      </c>
      <c r="AF437" s="36">
        <f t="shared" si="79"/>
        <v>0.60710278942108153</v>
      </c>
      <c r="AG437" s="36">
        <f t="shared" si="79"/>
        <v>0.56420512528337752</v>
      </c>
      <c r="AH437" s="36">
        <f t="shared" si="79"/>
        <v>0.60222698816648212</v>
      </c>
      <c r="AI437" s="36">
        <f t="shared" si="79"/>
        <v>0.6017168158442906</v>
      </c>
      <c r="AJ437" s="36">
        <f t="shared" si="79"/>
        <v>0.53357568737160821</v>
      </c>
      <c r="AK437" s="36">
        <f t="shared" si="79"/>
        <v>0.582280751235417</v>
      </c>
      <c r="AL437" s="36">
        <f t="shared" si="79"/>
        <v>0.55430382149560109</v>
      </c>
      <c r="AM437" s="36">
        <f t="shared" si="79"/>
        <v>0.64047262745230527</v>
      </c>
      <c r="AN437" s="36">
        <f t="shared" si="79"/>
        <v>0.61437791944514686</v>
      </c>
    </row>
    <row r="438" spans="1:40" s="1" customFormat="1" ht="30">
      <c r="A438" s="1" t="s">
        <v>157</v>
      </c>
      <c r="B438" s="1" t="s">
        <v>291</v>
      </c>
      <c r="D438" s="1" t="s">
        <v>292</v>
      </c>
      <c r="G438" s="1" t="s">
        <v>293</v>
      </c>
      <c r="H438" s="13" t="s">
        <v>294</v>
      </c>
      <c r="I438" s="14">
        <v>0.55555549999999998</v>
      </c>
      <c r="J438" s="14">
        <v>0.60476189999999996</v>
      </c>
      <c r="K438" s="14">
        <v>0.51282050000000001</v>
      </c>
      <c r="L438" s="14">
        <v>0.50980389999999998</v>
      </c>
      <c r="M438" s="14">
        <v>0.4385965</v>
      </c>
      <c r="N438" s="14">
        <v>0.4166667</v>
      </c>
      <c r="O438" s="14">
        <v>0.56380209999999997</v>
      </c>
      <c r="P438" s="14">
        <v>0.5</v>
      </c>
      <c r="Q438" s="14">
        <v>0.54545449999999995</v>
      </c>
      <c r="R438" s="14">
        <v>0.51515149999999998</v>
      </c>
      <c r="S438" s="14">
        <v>0.50980389999999998</v>
      </c>
      <c r="T438" s="14">
        <v>0.51333329999999999</v>
      </c>
      <c r="U438" s="14">
        <v>0.5625</v>
      </c>
      <c r="V438" s="14">
        <v>0.4942529</v>
      </c>
      <c r="W438" s="14">
        <v>0.59562839999999995</v>
      </c>
      <c r="X438" s="14">
        <v>0.47863250000000002</v>
      </c>
      <c r="Y438" s="14">
        <v>0.49019600000000002</v>
      </c>
      <c r="Z438" s="14">
        <v>0.61403509999999994</v>
      </c>
      <c r="AA438" s="14">
        <v>0.61290319999999998</v>
      </c>
      <c r="AB438" s="14">
        <v>0.4210526</v>
      </c>
      <c r="AC438" s="14">
        <v>0.45355190000000001</v>
      </c>
      <c r="AD438" s="14">
        <v>0.48717949999999999</v>
      </c>
      <c r="AE438" s="14">
        <v>0.45714280000000002</v>
      </c>
      <c r="AF438" s="14">
        <v>0.53508770000000005</v>
      </c>
      <c r="AG438" s="14">
        <v>0.46153840000000002</v>
      </c>
      <c r="AH438" s="14">
        <v>0.48989899999999997</v>
      </c>
      <c r="AI438" s="14">
        <v>0.53153150000000005</v>
      </c>
      <c r="AJ438" s="14">
        <v>0.36274509999999999</v>
      </c>
      <c r="AK438" s="14">
        <v>0.47222219999999998</v>
      </c>
      <c r="AL438" s="14">
        <v>0.375</v>
      </c>
      <c r="AM438" s="14">
        <v>0.59259249999999997</v>
      </c>
      <c r="AN438" s="14">
        <v>0.51515149999999998</v>
      </c>
    </row>
    <row r="439" spans="1:40" s="1" customFormat="1" ht="45">
      <c r="A439" s="1" t="s">
        <v>157</v>
      </c>
      <c r="B439" s="1" t="s">
        <v>295</v>
      </c>
      <c r="D439" s="1" t="s">
        <v>296</v>
      </c>
      <c r="G439" s="1" t="s">
        <v>297</v>
      </c>
      <c r="H439" s="9" t="s">
        <v>298</v>
      </c>
      <c r="I439" s="14">
        <v>0.66081869999999998</v>
      </c>
      <c r="J439" s="14">
        <v>0.60386470000000003</v>
      </c>
      <c r="K439" s="14">
        <v>0.48717949999999999</v>
      </c>
      <c r="L439" s="14">
        <v>0.60784309999999997</v>
      </c>
      <c r="M439" s="14">
        <v>0.52631570000000005</v>
      </c>
      <c r="N439" s="14">
        <v>0.52083330000000005</v>
      </c>
      <c r="O439" s="14">
        <v>0.56939039999999996</v>
      </c>
      <c r="P439" s="14">
        <v>0.56666669999999997</v>
      </c>
      <c r="Q439" s="14">
        <v>0.6666666</v>
      </c>
      <c r="R439" s="14">
        <v>0.57575759999999998</v>
      </c>
      <c r="S439" s="14">
        <v>0.54285709999999998</v>
      </c>
      <c r="T439" s="14">
        <v>0.57333330000000005</v>
      </c>
      <c r="U439" s="14">
        <v>0.52083330000000005</v>
      </c>
      <c r="V439" s="14">
        <v>0.58620689999999998</v>
      </c>
      <c r="W439" s="14">
        <v>0.60704610000000003</v>
      </c>
      <c r="X439" s="14">
        <v>0.57264950000000003</v>
      </c>
      <c r="Y439" s="14">
        <v>0.59803919999999999</v>
      </c>
      <c r="Z439" s="14">
        <v>0.5964912</v>
      </c>
      <c r="AA439" s="14">
        <v>0.70370370000000004</v>
      </c>
      <c r="AB439" s="14">
        <v>0.61403509999999994</v>
      </c>
      <c r="AC439" s="14">
        <v>0.53225800000000001</v>
      </c>
      <c r="AD439" s="14">
        <v>0.52991449999999996</v>
      </c>
      <c r="AE439" s="14">
        <v>0.54285709999999998</v>
      </c>
      <c r="AF439" s="14">
        <v>0.61538459999999995</v>
      </c>
      <c r="AG439" s="14">
        <v>0.51282050000000001</v>
      </c>
      <c r="AH439" s="14">
        <v>0.55050500000000002</v>
      </c>
      <c r="AI439" s="14">
        <v>0.5526316</v>
      </c>
      <c r="AJ439" s="14">
        <v>0.40404040000000002</v>
      </c>
      <c r="AK439" s="14">
        <v>0.52777770000000002</v>
      </c>
      <c r="AL439" s="14">
        <v>0.5</v>
      </c>
      <c r="AM439" s="14">
        <v>0.61111110000000002</v>
      </c>
      <c r="AN439" s="14">
        <v>0.62121210000000004</v>
      </c>
    </row>
    <row r="440" spans="1:40" s="1" customFormat="1" ht="30">
      <c r="A440" s="1" t="s">
        <v>157</v>
      </c>
      <c r="B440" s="1" t="s">
        <v>1142</v>
      </c>
      <c r="D440" s="1" t="s">
        <v>1143</v>
      </c>
      <c r="G440" s="1" t="s">
        <v>1144</v>
      </c>
      <c r="H440" s="13" t="s">
        <v>1145</v>
      </c>
      <c r="I440" s="14">
        <v>0.71345029999999998</v>
      </c>
      <c r="J440" s="14">
        <v>0.7571428</v>
      </c>
      <c r="K440" s="14">
        <v>0.7179487</v>
      </c>
      <c r="L440" s="14">
        <v>0.72549019999999997</v>
      </c>
      <c r="M440" s="14">
        <v>0.6481481</v>
      </c>
      <c r="N440" s="14">
        <v>0.61458330000000005</v>
      </c>
      <c r="O440" s="14">
        <v>0.70209969999999999</v>
      </c>
      <c r="P440" s="14">
        <v>0.65555549999999996</v>
      </c>
      <c r="Q440" s="14">
        <v>0.63636360000000003</v>
      </c>
      <c r="R440" s="14">
        <v>0.69696970000000003</v>
      </c>
      <c r="S440" s="14">
        <v>0.72380949999999999</v>
      </c>
      <c r="T440" s="14">
        <v>0.64</v>
      </c>
      <c r="U440" s="14">
        <v>0.6666666</v>
      </c>
      <c r="V440" s="14">
        <v>0.6666666</v>
      </c>
      <c r="W440" s="14">
        <v>0.7377049</v>
      </c>
      <c r="X440" s="14">
        <v>0.61538459999999995</v>
      </c>
      <c r="Y440" s="14">
        <v>0.71717169999999997</v>
      </c>
      <c r="Z440" s="14">
        <v>0.75438590000000005</v>
      </c>
      <c r="AA440" s="14">
        <v>0.75132270000000001</v>
      </c>
      <c r="AB440" s="14">
        <v>0.6666666</v>
      </c>
      <c r="AC440" s="14">
        <v>0.6612903</v>
      </c>
      <c r="AD440" s="14">
        <v>0.68376060000000005</v>
      </c>
      <c r="AE440" s="14">
        <v>0.68627450000000001</v>
      </c>
      <c r="AF440" s="14">
        <v>0.73504270000000005</v>
      </c>
      <c r="AG440" s="14">
        <v>0.69333330000000004</v>
      </c>
      <c r="AH440" s="14">
        <v>0.69191910000000001</v>
      </c>
      <c r="AI440" s="14">
        <v>0.6666666</v>
      </c>
      <c r="AJ440" s="14">
        <v>0.6262626</v>
      </c>
      <c r="AK440" s="14">
        <v>0.72222220000000004</v>
      </c>
      <c r="AL440" s="14">
        <v>0.7</v>
      </c>
      <c r="AM440" s="14">
        <v>0.70588229999999996</v>
      </c>
      <c r="AN440" s="14">
        <v>0.6666666</v>
      </c>
    </row>
    <row r="441" spans="1:40" s="1" customFormat="1" ht="45">
      <c r="A441" s="1" t="s">
        <v>157</v>
      </c>
      <c r="C441" s="1" t="s">
        <v>302</v>
      </c>
      <c r="G441" s="1" t="s">
        <v>303</v>
      </c>
      <c r="H441" s="9" t="s">
        <v>304</v>
      </c>
      <c r="I441" s="14">
        <v>0.49275360000000001</v>
      </c>
      <c r="J441" s="14">
        <v>0.45454549999999999</v>
      </c>
      <c r="K441" s="14">
        <v>0.3333333</v>
      </c>
      <c r="L441" s="14">
        <v>0.25</v>
      </c>
      <c r="M441" s="14">
        <v>0.2982456</v>
      </c>
      <c r="N441" s="14">
        <v>0.44444440000000002</v>
      </c>
      <c r="O441" s="14">
        <v>0.3333333</v>
      </c>
      <c r="P441" s="14">
        <v>0.4509804</v>
      </c>
      <c r="Q441" s="14">
        <v>0.6</v>
      </c>
      <c r="R441" s="14">
        <v>0.3333333</v>
      </c>
      <c r="S441" s="14">
        <v>0.4</v>
      </c>
      <c r="T441" s="14">
        <v>0.64583330000000005</v>
      </c>
      <c r="U441" s="14">
        <v>0.38095240000000002</v>
      </c>
      <c r="V441" s="14">
        <v>0.69696970000000003</v>
      </c>
      <c r="W441" s="14">
        <v>0.37254900000000002</v>
      </c>
      <c r="X441" s="14">
        <v>0.43209880000000001</v>
      </c>
      <c r="Y441" s="14">
        <v>0.52380959999999999</v>
      </c>
      <c r="Z441" s="14">
        <v>0.57142859999999995</v>
      </c>
      <c r="AA441" s="14">
        <v>0.55000000000000004</v>
      </c>
      <c r="AB441" s="14">
        <v>0.5</v>
      </c>
      <c r="AC441" s="14">
        <v>0.34259260000000002</v>
      </c>
      <c r="AD441" s="14">
        <v>0.52941179999999999</v>
      </c>
      <c r="AE441" s="14">
        <v>0.42857139999999999</v>
      </c>
      <c r="AF441" s="14">
        <v>0.4375</v>
      </c>
      <c r="AG441" s="14">
        <v>0.28571429999999998</v>
      </c>
      <c r="AH441" s="14">
        <v>0.5</v>
      </c>
      <c r="AI441" s="14">
        <v>0.47619050000000002</v>
      </c>
      <c r="AJ441" s="14">
        <v>0.37254900000000002</v>
      </c>
      <c r="AK441" s="14">
        <v>0.42424240000000002</v>
      </c>
      <c r="AL441" s="14">
        <v>0.4</v>
      </c>
      <c r="AM441" s="14">
        <v>0.59523809999999999</v>
      </c>
      <c r="AN441" s="14">
        <v>0.55555560000000004</v>
      </c>
    </row>
    <row r="442" spans="1:40" s="1" customFormat="1" ht="45">
      <c r="A442" s="1" t="s">
        <v>243</v>
      </c>
      <c r="F442" s="1" t="s">
        <v>1146</v>
      </c>
      <c r="G442" s="1" t="s">
        <v>1147</v>
      </c>
      <c r="H442" s="13" t="s">
        <v>1148</v>
      </c>
      <c r="I442" s="14">
        <v>0.67554473876953125</v>
      </c>
      <c r="J442" s="14">
        <v>0.70389169454574585</v>
      </c>
      <c r="K442" s="14">
        <v>0.71719640493392944</v>
      </c>
      <c r="L442" s="14">
        <v>0.687022864818573</v>
      </c>
      <c r="M442" s="14">
        <v>0.6649702787399292</v>
      </c>
      <c r="N442" s="14">
        <v>0.69402980804443359</v>
      </c>
      <c r="O442" s="14">
        <v>0.69080996513366699</v>
      </c>
      <c r="P442" s="14">
        <v>0.70863598585128784</v>
      </c>
      <c r="Q442" s="14">
        <v>0.69284462928771973</v>
      </c>
      <c r="R442" s="14">
        <v>0.70792078971862793</v>
      </c>
      <c r="S442" s="14">
        <v>0.66891384124755859</v>
      </c>
      <c r="T442" s="14">
        <v>0.66666662693023682</v>
      </c>
      <c r="U442" s="14">
        <v>0.69681304693222046</v>
      </c>
      <c r="V442" s="14">
        <v>0.68711107969284058</v>
      </c>
      <c r="W442" s="14">
        <v>0.67833328247070313</v>
      </c>
      <c r="X442" s="14">
        <v>0.65948963165283203</v>
      </c>
      <c r="Y442" s="14">
        <v>0.69329893589019775</v>
      </c>
      <c r="Z442" s="14">
        <v>0.67487680912017822</v>
      </c>
      <c r="AA442" s="14">
        <v>0.69837397336959839</v>
      </c>
      <c r="AB442" s="14">
        <v>0.6642569899559021</v>
      </c>
      <c r="AC442" s="14">
        <v>0.66925728321075439</v>
      </c>
      <c r="AD442" s="14">
        <v>0.68438816070556641</v>
      </c>
      <c r="AE442" s="14">
        <v>0.67008543014526367</v>
      </c>
      <c r="AF442" s="14">
        <v>0.70506107807159424</v>
      </c>
      <c r="AG442" s="14">
        <v>0.71755725145339966</v>
      </c>
      <c r="AH442" s="14">
        <v>0.69572234153747559</v>
      </c>
      <c r="AI442" s="14">
        <v>0.69704639911651611</v>
      </c>
      <c r="AJ442" s="14">
        <v>0.70389604568481445</v>
      </c>
      <c r="AK442" s="14">
        <v>0.66437304019927979</v>
      </c>
      <c r="AL442" s="14">
        <v>0.6760442852973938</v>
      </c>
      <c r="AM442" s="14">
        <v>0.68166661262512207</v>
      </c>
      <c r="AN442" s="14">
        <v>0.68974357843399048</v>
      </c>
    </row>
    <row r="443" spans="1:40" s="1" customFormat="1" ht="45">
      <c r="A443" s="1" t="s">
        <v>243</v>
      </c>
      <c r="F443" s="1" t="s">
        <v>308</v>
      </c>
      <c r="G443" s="1" t="s">
        <v>309</v>
      </c>
      <c r="H443" s="9" t="s">
        <v>310</v>
      </c>
      <c r="I443" s="14">
        <v>0.58981001377105713</v>
      </c>
      <c r="J443" s="14">
        <v>0.58549219369888306</v>
      </c>
      <c r="K443" s="14">
        <v>0.58874458074569702</v>
      </c>
      <c r="L443" s="14">
        <v>0.60726070404052734</v>
      </c>
      <c r="M443" s="14">
        <v>0.59811478853225708</v>
      </c>
      <c r="N443" s="14">
        <v>0.54867982864379883</v>
      </c>
      <c r="O443" s="14">
        <v>0.61154854297637939</v>
      </c>
      <c r="P443" s="14">
        <v>0.5878787636756897</v>
      </c>
      <c r="Q443" s="14">
        <v>0.58169931173324585</v>
      </c>
      <c r="R443" s="14">
        <v>0.59626799821853638</v>
      </c>
      <c r="S443" s="14">
        <v>0.54512953758239746</v>
      </c>
      <c r="T443" s="14">
        <v>0.56290173530578613</v>
      </c>
      <c r="U443" s="14">
        <v>0.5859563946723938</v>
      </c>
      <c r="V443" s="14">
        <v>0.58741825819015503</v>
      </c>
      <c r="W443" s="14">
        <v>0.59298241138458252</v>
      </c>
      <c r="X443" s="14">
        <v>0.57664883136749268</v>
      </c>
      <c r="Y443" s="14">
        <v>0.56492966413497925</v>
      </c>
      <c r="Z443" s="14">
        <v>0.57749998569488525</v>
      </c>
      <c r="AA443" s="14">
        <v>0.61557787656784058</v>
      </c>
      <c r="AB443" s="14">
        <v>0.59982407093048096</v>
      </c>
      <c r="AC443" s="14">
        <v>0.59087198972702026</v>
      </c>
      <c r="AD443" s="14">
        <v>0.58606213331222534</v>
      </c>
      <c r="AE443" s="14">
        <v>0.55968165397644043</v>
      </c>
      <c r="AF443" s="14">
        <v>0.57838279008865356</v>
      </c>
      <c r="AG443" s="14">
        <v>0.60925447940826416</v>
      </c>
      <c r="AH443" s="14">
        <v>0.61037814617156982</v>
      </c>
      <c r="AI443" s="14">
        <v>0.59630602598190308</v>
      </c>
      <c r="AJ443" s="14">
        <v>0.58918482065200806</v>
      </c>
      <c r="AK443" s="14">
        <v>0.59676039218902588</v>
      </c>
      <c r="AL443" s="14">
        <v>0.57491582632064819</v>
      </c>
      <c r="AM443" s="14">
        <v>0.61436164379119873</v>
      </c>
      <c r="AN443" s="14">
        <v>0.58813697099685669</v>
      </c>
    </row>
    <row r="444" spans="1:40" s="1" customFormat="1" ht="30">
      <c r="A444" s="1" t="s">
        <v>243</v>
      </c>
      <c r="F444" s="9" t="s">
        <v>1149</v>
      </c>
      <c r="G444" s="9" t="s">
        <v>1150</v>
      </c>
      <c r="H444" s="13" t="s">
        <v>1151</v>
      </c>
      <c r="I444" s="14">
        <v>0.67269593477249146</v>
      </c>
      <c r="J444" s="14">
        <v>0.67430025339126587</v>
      </c>
      <c r="K444" s="14">
        <v>0.71157163381576538</v>
      </c>
      <c r="L444" s="14">
        <v>0.67744606733322144</v>
      </c>
      <c r="M444" s="14">
        <v>0.64894509315490723</v>
      </c>
      <c r="N444" s="14">
        <v>0.66829663515090942</v>
      </c>
      <c r="O444" s="14">
        <v>0.69393134117126465</v>
      </c>
      <c r="P444" s="14">
        <v>0.69072163105010986</v>
      </c>
      <c r="Q444" s="14">
        <v>0.64967632293701172</v>
      </c>
      <c r="R444" s="14">
        <v>0.67592591047286987</v>
      </c>
      <c r="S444" s="14">
        <v>0.65350872278213501</v>
      </c>
      <c r="T444" s="14">
        <v>0.65201461315155029</v>
      </c>
      <c r="U444" s="14">
        <v>0.67226213216781616</v>
      </c>
      <c r="V444" s="14">
        <v>0.6499602198600769</v>
      </c>
      <c r="W444" s="14">
        <v>0.65460807085037231</v>
      </c>
      <c r="X444" s="14">
        <v>0.66578942537307739</v>
      </c>
      <c r="Y444" s="14">
        <v>0.66584360599517822</v>
      </c>
      <c r="Z444" s="14">
        <v>0.64686465263366699</v>
      </c>
      <c r="AA444" s="14">
        <v>0.66748768091201782</v>
      </c>
      <c r="AB444" s="14">
        <v>0.64916884899139404</v>
      </c>
      <c r="AC444" s="14">
        <v>0.65857601165771484</v>
      </c>
      <c r="AD444" s="14">
        <v>0.67002516984939575</v>
      </c>
      <c r="AE444" s="14">
        <v>0.67435896396636963</v>
      </c>
      <c r="AF444" s="14">
        <v>0.643260657787323</v>
      </c>
      <c r="AG444" s="14">
        <v>0.66921764612197876</v>
      </c>
      <c r="AH444" s="14">
        <v>0.67716532945632935</v>
      </c>
      <c r="AI444" s="14">
        <v>0.69164508581161499</v>
      </c>
      <c r="AJ444" s="14">
        <v>0.67635184526443481</v>
      </c>
      <c r="AK444" s="14">
        <v>0.66836732625961304</v>
      </c>
      <c r="AL444" s="14">
        <v>0.65416663885116577</v>
      </c>
      <c r="AM444" s="14">
        <v>0.68245613574981689</v>
      </c>
      <c r="AN444" s="14">
        <v>0.66417908668518066</v>
      </c>
    </row>
    <row r="445" spans="1:40" s="33" customFormat="1" ht="15.75">
      <c r="A445" s="34" t="s">
        <v>82</v>
      </c>
      <c r="B445" s="34"/>
      <c r="C445" s="34"/>
      <c r="D445" s="34"/>
      <c r="E445" s="34"/>
      <c r="F445" s="34"/>
      <c r="G445" s="34" t="s">
        <v>1152</v>
      </c>
      <c r="H445" s="35"/>
      <c r="I445" s="36">
        <f>AVERAGE(I446,I465,I471)</f>
        <v>0.34822954610325602</v>
      </c>
      <c r="J445" s="36">
        <f t="shared" ref="J445:AN445" si="80">AVERAGE(J446,J465,J471)</f>
        <v>0.46211323706839247</v>
      </c>
      <c r="K445" s="36">
        <f t="shared" si="80"/>
        <v>0.35964247569054181</v>
      </c>
      <c r="L445" s="36">
        <f t="shared" si="80"/>
        <v>0.3662161471538406</v>
      </c>
      <c r="M445" s="36">
        <f t="shared" si="80"/>
        <v>0.37242342408831913</v>
      </c>
      <c r="N445" s="36">
        <f t="shared" si="80"/>
        <v>0.41066388079289756</v>
      </c>
      <c r="O445" s="36">
        <f t="shared" si="80"/>
        <v>0.36753861678503563</v>
      </c>
      <c r="P445" s="36">
        <f t="shared" si="80"/>
        <v>0.3620831226313273</v>
      </c>
      <c r="Q445" s="36">
        <f t="shared" si="80"/>
        <v>0.22467034217255596</v>
      </c>
      <c r="R445" s="36">
        <f t="shared" si="80"/>
        <v>0.38148649612775171</v>
      </c>
      <c r="S445" s="36">
        <f t="shared" si="80"/>
        <v>0.3292917390912406</v>
      </c>
      <c r="T445" s="36">
        <f t="shared" si="80"/>
        <v>0.3114424045423359</v>
      </c>
      <c r="U445" s="36">
        <f t="shared" si="80"/>
        <v>0.23971914443827416</v>
      </c>
      <c r="V445" s="36">
        <f t="shared" si="80"/>
        <v>0.29143350411392527</v>
      </c>
      <c r="W445" s="36">
        <f t="shared" si="80"/>
        <v>0.27440906686017352</v>
      </c>
      <c r="X445" s="36">
        <f t="shared" si="80"/>
        <v>0.24040990223596467</v>
      </c>
      <c r="Y445" s="36">
        <f t="shared" si="80"/>
        <v>0.38565095995680593</v>
      </c>
      <c r="Z445" s="36">
        <f t="shared" si="80"/>
        <v>0.30425587063819776</v>
      </c>
      <c r="AA445" s="36">
        <f t="shared" si="80"/>
        <v>0.41627608808057576</v>
      </c>
      <c r="AB445" s="36">
        <f t="shared" si="80"/>
        <v>0.27294605769564839</v>
      </c>
      <c r="AC445" s="36">
        <f t="shared" si="80"/>
        <v>0.2520874840945509</v>
      </c>
      <c r="AD445" s="36">
        <f t="shared" si="80"/>
        <v>0.36897997579604791</v>
      </c>
      <c r="AE445" s="36">
        <f t="shared" si="80"/>
        <v>0.29716507779342977</v>
      </c>
      <c r="AF445" s="36">
        <f t="shared" si="80"/>
        <v>0.3372584960346286</v>
      </c>
      <c r="AG445" s="36">
        <f t="shared" si="80"/>
        <v>0.39071546953128605</v>
      </c>
      <c r="AH445" s="36">
        <f t="shared" si="80"/>
        <v>0.34527880283714829</v>
      </c>
      <c r="AI445" s="36">
        <f t="shared" si="80"/>
        <v>0.3347333404648643</v>
      </c>
      <c r="AJ445" s="36">
        <f t="shared" si="80"/>
        <v>0.43125175305837526</v>
      </c>
      <c r="AK445" s="36">
        <f t="shared" si="80"/>
        <v>0.33423704435142731</v>
      </c>
      <c r="AL445" s="36">
        <f t="shared" si="80"/>
        <v>0.34354654232015919</v>
      </c>
      <c r="AM445" s="36">
        <f t="shared" si="80"/>
        <v>0.26211465563759589</v>
      </c>
      <c r="AN445" s="36">
        <f t="shared" si="80"/>
        <v>0.32312616503934222</v>
      </c>
    </row>
    <row r="446" spans="1:40" s="33" customFormat="1" ht="15.75">
      <c r="A446" s="37" t="s">
        <v>83</v>
      </c>
      <c r="B446" s="37"/>
      <c r="C446" s="37"/>
      <c r="D446" s="37"/>
      <c r="E446" s="37"/>
      <c r="F446" s="37"/>
      <c r="G446" s="37" t="s">
        <v>1153</v>
      </c>
      <c r="H446" s="38"/>
      <c r="I446" s="39">
        <f>AVERAGE(I447,I453,I457,I462)</f>
        <v>0.30865901830976805</v>
      </c>
      <c r="J446" s="39">
        <f t="shared" ref="J446:AN446" si="81">AVERAGE(J447,J453,J457,J462)</f>
        <v>0.45167133120517733</v>
      </c>
      <c r="K446" s="39">
        <f t="shared" si="81"/>
        <v>0.28357188707162539</v>
      </c>
      <c r="L446" s="39">
        <f t="shared" si="81"/>
        <v>0.37748550146152177</v>
      </c>
      <c r="M446" s="39">
        <f t="shared" si="81"/>
        <v>0.40060367226495747</v>
      </c>
      <c r="N446" s="39">
        <f t="shared" si="81"/>
        <v>0.40145026237869263</v>
      </c>
      <c r="O446" s="39">
        <f t="shared" si="81"/>
        <v>0.31835781035510696</v>
      </c>
      <c r="P446" s="39">
        <f t="shared" si="81"/>
        <v>0.36144936789398197</v>
      </c>
      <c r="Q446" s="39">
        <f t="shared" si="81"/>
        <v>0.26067768651766776</v>
      </c>
      <c r="R446" s="39">
        <f t="shared" si="81"/>
        <v>0.40897062838325504</v>
      </c>
      <c r="S446" s="39">
        <f t="shared" si="81"/>
        <v>0.3602974572737217</v>
      </c>
      <c r="T446" s="39">
        <f t="shared" si="81"/>
        <v>0.31496739362700782</v>
      </c>
      <c r="U446" s="39">
        <f t="shared" si="81"/>
        <v>0.27630029331482253</v>
      </c>
      <c r="V446" s="39">
        <f t="shared" si="81"/>
        <v>0.2827671723417759</v>
      </c>
      <c r="W446" s="39">
        <f t="shared" si="81"/>
        <v>0.32607168058052066</v>
      </c>
      <c r="X446" s="39">
        <f t="shared" si="81"/>
        <v>0.30316448670789398</v>
      </c>
      <c r="Y446" s="39">
        <f t="shared" si="81"/>
        <v>0.32388625987041786</v>
      </c>
      <c r="Z446" s="39">
        <f t="shared" si="81"/>
        <v>0.3661009719145934</v>
      </c>
      <c r="AA446" s="39">
        <f t="shared" si="81"/>
        <v>0.37680606424172725</v>
      </c>
      <c r="AB446" s="39">
        <f t="shared" si="81"/>
        <v>0.25897147308694524</v>
      </c>
      <c r="AC446" s="39">
        <f t="shared" si="81"/>
        <v>0.30815505228365259</v>
      </c>
      <c r="AD446" s="39">
        <f t="shared" si="81"/>
        <v>0.30601612738814354</v>
      </c>
      <c r="AE446" s="39">
        <f t="shared" si="81"/>
        <v>0.35947301338028914</v>
      </c>
      <c r="AF446" s="39">
        <f t="shared" si="81"/>
        <v>0.31923486810388568</v>
      </c>
      <c r="AG446" s="39">
        <f t="shared" si="81"/>
        <v>0.37075912859385807</v>
      </c>
      <c r="AH446" s="39">
        <f t="shared" si="81"/>
        <v>0.37763642851144474</v>
      </c>
      <c r="AI446" s="39">
        <f t="shared" si="81"/>
        <v>0.30140298139459293</v>
      </c>
      <c r="AJ446" s="39">
        <f t="shared" si="81"/>
        <v>0.3788704591751258</v>
      </c>
      <c r="AK446" s="39">
        <f t="shared" si="81"/>
        <v>0.36951117305428188</v>
      </c>
      <c r="AL446" s="39">
        <f t="shared" si="81"/>
        <v>0.29690026696047778</v>
      </c>
      <c r="AM446" s="39">
        <f t="shared" si="81"/>
        <v>0.29203290691278772</v>
      </c>
      <c r="AN446" s="39">
        <f t="shared" si="81"/>
        <v>0.34682611511802675</v>
      </c>
    </row>
    <row r="447" spans="1:40" s="33" customFormat="1" ht="15.75">
      <c r="A447" s="48" t="s">
        <v>1154</v>
      </c>
      <c r="B447" s="48"/>
      <c r="C447" s="48"/>
      <c r="D447" s="48"/>
      <c r="E447" s="48"/>
      <c r="F447" s="48"/>
      <c r="G447" s="48" t="s">
        <v>1155</v>
      </c>
      <c r="H447" s="49"/>
      <c r="I447" s="50">
        <f>AVERAGE(AVERAGE(I448:I450), AVERAGE(I451:I452))</f>
        <v>0.40778425657240547</v>
      </c>
      <c r="J447" s="50">
        <f t="shared" ref="J447:AN447" si="82">AVERAGE(AVERAGE(J448:J450), AVERAGE(J451:J452))</f>
        <v>0.46172389982070927</v>
      </c>
      <c r="K447" s="50">
        <f t="shared" si="82"/>
        <v>0.38243571495316825</v>
      </c>
      <c r="L447" s="50">
        <f t="shared" si="82"/>
        <v>0.37722593917942049</v>
      </c>
      <c r="M447" s="50">
        <f t="shared" si="82"/>
        <v>0.46352588905982972</v>
      </c>
      <c r="N447" s="50">
        <f t="shared" si="82"/>
        <v>0.44376408284810387</v>
      </c>
      <c r="O447" s="50">
        <f t="shared" si="82"/>
        <v>0.43762804975376129</v>
      </c>
      <c r="P447" s="50">
        <f t="shared" si="82"/>
        <v>0.39024198824259443</v>
      </c>
      <c r="Q447" s="50">
        <f t="shared" si="82"/>
        <v>0.37604407940400442</v>
      </c>
      <c r="R447" s="50">
        <f t="shared" si="82"/>
        <v>0.44514180519968671</v>
      </c>
      <c r="S447" s="50">
        <f t="shared" si="82"/>
        <v>0.40646769576155345</v>
      </c>
      <c r="T447" s="50">
        <f t="shared" si="82"/>
        <v>0.42702362450803122</v>
      </c>
      <c r="U447" s="50">
        <f t="shared" si="82"/>
        <v>0.38297898992595675</v>
      </c>
      <c r="V447" s="50">
        <f t="shared" si="82"/>
        <v>0.37412425603377025</v>
      </c>
      <c r="W447" s="50">
        <f t="shared" si="82"/>
        <v>0.4216906306554159</v>
      </c>
      <c r="X447" s="50">
        <f t="shared" si="82"/>
        <v>0.41137596349824268</v>
      </c>
      <c r="Y447" s="50">
        <f t="shared" si="82"/>
        <v>0.40202649781500499</v>
      </c>
      <c r="Z447" s="50">
        <f t="shared" si="82"/>
        <v>0.45236686265837356</v>
      </c>
      <c r="AA447" s="50">
        <f t="shared" si="82"/>
        <v>0.46960855696690879</v>
      </c>
      <c r="AB447" s="50">
        <f t="shared" si="82"/>
        <v>0.39144142568111423</v>
      </c>
      <c r="AC447" s="50">
        <f t="shared" si="82"/>
        <v>0.4099706591346105</v>
      </c>
      <c r="AD447" s="50">
        <f t="shared" si="82"/>
        <v>0.38725897621924082</v>
      </c>
      <c r="AE447" s="50">
        <f t="shared" si="82"/>
        <v>0.42122544518782301</v>
      </c>
      <c r="AF447" s="50">
        <f t="shared" si="82"/>
        <v>0.43765375574887599</v>
      </c>
      <c r="AG447" s="50">
        <f t="shared" si="82"/>
        <v>0.48303658937543237</v>
      </c>
      <c r="AH447" s="50">
        <f t="shared" si="82"/>
        <v>0.42547637237911223</v>
      </c>
      <c r="AI447" s="50">
        <f t="shared" si="82"/>
        <v>0.435257308911705</v>
      </c>
      <c r="AJ447" s="50">
        <f t="shared" si="82"/>
        <v>0.43467377836716969</v>
      </c>
      <c r="AK447" s="50">
        <f t="shared" si="82"/>
        <v>0.39471141721712749</v>
      </c>
      <c r="AL447" s="50">
        <f t="shared" si="82"/>
        <v>0.41184355117524463</v>
      </c>
      <c r="AM447" s="50">
        <f t="shared" si="82"/>
        <v>0.3602612443178177</v>
      </c>
      <c r="AN447" s="50">
        <f t="shared" si="82"/>
        <v>0.42202676880544027</v>
      </c>
    </row>
    <row r="448" spans="1:40" s="1" customFormat="1" ht="45">
      <c r="A448" s="1" t="s">
        <v>157</v>
      </c>
      <c r="D448" s="1" t="s">
        <v>1156</v>
      </c>
      <c r="G448" s="1" t="s">
        <v>1157</v>
      </c>
      <c r="H448" s="13" t="s">
        <v>1158</v>
      </c>
      <c r="I448" s="14">
        <v>0.22222220000000001</v>
      </c>
      <c r="J448" s="14">
        <v>0.44444440000000002</v>
      </c>
      <c r="K448" s="14">
        <v>0.25</v>
      </c>
      <c r="L448" s="14">
        <v>0.18518519999999999</v>
      </c>
      <c r="M448" s="14">
        <v>0.4166667</v>
      </c>
      <c r="N448" s="14">
        <v>0.38888889999999998</v>
      </c>
      <c r="O448" s="14">
        <v>0.39898990000000001</v>
      </c>
      <c r="P448" s="14">
        <v>0.3333333</v>
      </c>
      <c r="Q448" s="14">
        <v>0.26666669999999998</v>
      </c>
      <c r="R448" s="14">
        <v>0.44444440000000002</v>
      </c>
      <c r="S448" s="14">
        <v>0.22222220000000001</v>
      </c>
      <c r="T448" s="14">
        <v>0.4035088</v>
      </c>
      <c r="U448" s="14">
        <v>0.27777780000000002</v>
      </c>
      <c r="V448" s="14">
        <v>0.375</v>
      </c>
      <c r="W448" s="14">
        <v>0.36111110000000002</v>
      </c>
      <c r="X448" s="14">
        <v>0.2820513</v>
      </c>
      <c r="Y448" s="14">
        <v>0.3333333</v>
      </c>
      <c r="Z448" s="14">
        <v>0.46666659999999999</v>
      </c>
      <c r="AA448" s="14">
        <v>0.4</v>
      </c>
      <c r="AB448" s="14">
        <v>0.2</v>
      </c>
      <c r="AC448" s="14">
        <v>0.35714279999999998</v>
      </c>
      <c r="AD448" s="14">
        <v>0.375</v>
      </c>
      <c r="AE448" s="14">
        <v>0.22222220000000001</v>
      </c>
      <c r="AF448" s="14">
        <v>0.41025640000000002</v>
      </c>
      <c r="AG448" s="14">
        <v>0.38095240000000002</v>
      </c>
      <c r="AH448" s="14">
        <v>0.3333333</v>
      </c>
      <c r="AI448" s="14">
        <v>0.44444440000000002</v>
      </c>
      <c r="AJ448" s="14">
        <v>0.36363630000000002</v>
      </c>
      <c r="AK448" s="14">
        <v>0.25</v>
      </c>
      <c r="AL448" s="14">
        <v>0.30303029999999997</v>
      </c>
      <c r="AM448" s="14">
        <v>0.1666667</v>
      </c>
      <c r="AN448" s="14">
        <v>0.3333333</v>
      </c>
    </row>
    <row r="449" spans="1:40" s="1" customFormat="1" ht="45">
      <c r="A449" s="1" t="s">
        <v>157</v>
      </c>
      <c r="D449" s="1" t="s">
        <v>1159</v>
      </c>
      <c r="G449" s="1" t="s">
        <v>1160</v>
      </c>
      <c r="H449" s="13" t="s">
        <v>1161</v>
      </c>
      <c r="I449" s="14">
        <v>0.3333333</v>
      </c>
      <c r="J449" s="14">
        <v>0.31666670000000002</v>
      </c>
      <c r="K449" s="14">
        <v>0.22222220000000001</v>
      </c>
      <c r="L449" s="14">
        <v>0.18518519999999999</v>
      </c>
      <c r="M449" s="14">
        <v>0.3333333</v>
      </c>
      <c r="N449" s="14">
        <v>0.27777780000000002</v>
      </c>
      <c r="O449" s="14">
        <v>0.29310340000000001</v>
      </c>
      <c r="P449" s="14">
        <v>0.1666667</v>
      </c>
      <c r="Q449" s="14">
        <v>0.13333329999999999</v>
      </c>
      <c r="R449" s="14">
        <v>0.3333333</v>
      </c>
      <c r="S449" s="14">
        <v>0.22222220000000001</v>
      </c>
      <c r="T449" s="14">
        <v>0.2631579</v>
      </c>
      <c r="U449" s="14">
        <v>0.2083333</v>
      </c>
      <c r="V449" s="14">
        <v>0.125</v>
      </c>
      <c r="W449" s="14">
        <v>0.23611109999999999</v>
      </c>
      <c r="X449" s="14">
        <v>0.23076920000000001</v>
      </c>
      <c r="Y449" s="14">
        <v>0.22222220000000001</v>
      </c>
      <c r="Z449" s="14">
        <v>0.3333333</v>
      </c>
      <c r="AA449" s="14">
        <v>0.27777780000000002</v>
      </c>
      <c r="AB449" s="14">
        <v>0.2</v>
      </c>
      <c r="AC449" s="14">
        <v>0.23076920000000001</v>
      </c>
      <c r="AD449" s="14">
        <v>0.1666667</v>
      </c>
      <c r="AE449" s="14">
        <v>0.3333333</v>
      </c>
      <c r="AF449" s="14">
        <v>0.26190469999999999</v>
      </c>
      <c r="AG449" s="14">
        <v>0.38095240000000002</v>
      </c>
      <c r="AH449" s="14">
        <v>0.25490190000000001</v>
      </c>
      <c r="AI449" s="14">
        <v>0.3333333</v>
      </c>
      <c r="AJ449" s="14">
        <v>0.30303029999999997</v>
      </c>
      <c r="AK449" s="14">
        <v>0.1666667</v>
      </c>
      <c r="AL449" s="14">
        <v>0.3</v>
      </c>
      <c r="AM449" s="14">
        <v>8.3333299999999999E-2</v>
      </c>
      <c r="AN449" s="14">
        <v>0.2083333</v>
      </c>
    </row>
    <row r="450" spans="1:40" s="1" customFormat="1" ht="30">
      <c r="A450" s="1" t="s">
        <v>157</v>
      </c>
      <c r="D450" s="1" t="s">
        <v>1162</v>
      </c>
      <c r="G450" s="1" t="s">
        <v>1163</v>
      </c>
      <c r="H450" s="13" t="s">
        <v>1164</v>
      </c>
      <c r="I450" s="14">
        <v>0.2</v>
      </c>
      <c r="J450" s="14">
        <v>0.3650793</v>
      </c>
      <c r="K450" s="14">
        <v>0.1666667</v>
      </c>
      <c r="L450" s="14">
        <v>0.1481481</v>
      </c>
      <c r="M450" s="14">
        <v>0.3333333</v>
      </c>
      <c r="N450" s="14">
        <v>0.25</v>
      </c>
      <c r="O450" s="14">
        <v>0.2183908</v>
      </c>
      <c r="P450" s="14">
        <v>8.3333299999999999E-2</v>
      </c>
      <c r="Q450" s="14">
        <v>0.13333329999999999</v>
      </c>
      <c r="R450" s="14">
        <v>0.26666669999999998</v>
      </c>
      <c r="S450" s="14">
        <v>0.3333333</v>
      </c>
      <c r="T450" s="14">
        <v>0.1754386</v>
      </c>
      <c r="U450" s="14">
        <v>0.125</v>
      </c>
      <c r="V450" s="14">
        <v>0.1666667</v>
      </c>
      <c r="W450" s="14">
        <v>0.23611109999999999</v>
      </c>
      <c r="X450" s="14">
        <v>0.2820513</v>
      </c>
      <c r="Y450" s="14">
        <v>0.1666667</v>
      </c>
      <c r="Z450" s="14">
        <v>0.3333333</v>
      </c>
      <c r="AA450" s="14">
        <v>0.30555549999999998</v>
      </c>
      <c r="AB450" s="14">
        <v>0.2</v>
      </c>
      <c r="AC450" s="14">
        <v>0.19444439999999999</v>
      </c>
      <c r="AD450" s="14">
        <v>0.1666667</v>
      </c>
      <c r="AE450" s="14">
        <v>0.4166666</v>
      </c>
      <c r="AF450" s="14">
        <v>0.23809520000000001</v>
      </c>
      <c r="AG450" s="14">
        <v>0.3333333</v>
      </c>
      <c r="AH450" s="14">
        <v>0.29411759999999998</v>
      </c>
      <c r="AI450" s="14">
        <v>0.19047620000000001</v>
      </c>
      <c r="AJ450" s="14">
        <v>0.24242420000000001</v>
      </c>
      <c r="AK450" s="14">
        <v>0.25</v>
      </c>
      <c r="AL450" s="14">
        <v>0.2</v>
      </c>
      <c r="AM450" s="14">
        <v>8.3333299999999999E-2</v>
      </c>
      <c r="AN450" s="14">
        <v>0.25</v>
      </c>
    </row>
    <row r="451" spans="1:40" s="1" customFormat="1" ht="30">
      <c r="A451" s="1" t="s">
        <v>243</v>
      </c>
      <c r="F451" s="1" t="s">
        <v>1165</v>
      </c>
      <c r="G451" s="1" t="s">
        <v>1166</v>
      </c>
      <c r="H451" s="13" t="s">
        <v>1167</v>
      </c>
      <c r="I451" s="14">
        <v>0.57518112659454346</v>
      </c>
      <c r="J451" s="14">
        <v>0.5629432201385498</v>
      </c>
      <c r="K451" s="14">
        <v>0.55877190828323364</v>
      </c>
      <c r="L451" s="14">
        <v>0.58769738674163818</v>
      </c>
      <c r="M451" s="14">
        <v>0.56878304481506348</v>
      </c>
      <c r="N451" s="14">
        <v>0.58249157667160034</v>
      </c>
      <c r="O451" s="14">
        <v>0.59412300586700439</v>
      </c>
      <c r="P451" s="14">
        <v>0.59751772880554199</v>
      </c>
      <c r="Q451" s="14">
        <v>0.57637125253677368</v>
      </c>
      <c r="R451" s="14">
        <v>0.55924975872039795</v>
      </c>
      <c r="S451" s="14">
        <v>0.56214684247970581</v>
      </c>
      <c r="T451" s="14">
        <v>0.58960074186325073</v>
      </c>
      <c r="U451" s="14">
        <v>0.56675279140472412</v>
      </c>
      <c r="V451" s="14">
        <v>0.54099816083908081</v>
      </c>
      <c r="W451" s="14">
        <v>0.57117116451263428</v>
      </c>
      <c r="X451" s="14">
        <v>0.55205345153808594</v>
      </c>
      <c r="Y451" s="14">
        <v>0.56271475553512573</v>
      </c>
      <c r="Z451" s="14">
        <v>0.53405016660690308</v>
      </c>
      <c r="AA451" s="14">
        <v>0.62121206521987915</v>
      </c>
      <c r="AB451" s="14">
        <v>0.57297295331954956</v>
      </c>
      <c r="AC451" s="14">
        <v>0.57010912895202637</v>
      </c>
      <c r="AD451" s="14">
        <v>0.55791330337524414</v>
      </c>
      <c r="AE451" s="14">
        <v>0.52793294191360474</v>
      </c>
      <c r="AF451" s="14">
        <v>0.58184897899627686</v>
      </c>
      <c r="AG451" s="14">
        <v>0.60549640655517578</v>
      </c>
      <c r="AH451" s="14">
        <v>0.56340575218200684</v>
      </c>
      <c r="AI451" s="14">
        <v>0.56255465745925903</v>
      </c>
      <c r="AJ451" s="14">
        <v>0.56827819347381592</v>
      </c>
      <c r="AK451" s="14">
        <v>0.57913351058959961</v>
      </c>
      <c r="AL451" s="14">
        <v>0.5520559549331665</v>
      </c>
      <c r="AM451" s="14">
        <v>0.61171168088912964</v>
      </c>
      <c r="AN451" s="14">
        <v>0.57917755842208862</v>
      </c>
    </row>
    <row r="452" spans="1:40" s="1" customFormat="1" ht="45">
      <c r="A452" s="1" t="s">
        <v>243</v>
      </c>
      <c r="F452" s="1" t="s">
        <v>1168</v>
      </c>
      <c r="G452" s="9" t="s">
        <v>1169</v>
      </c>
      <c r="H452" s="13" t="s">
        <v>1170</v>
      </c>
      <c r="I452" s="14">
        <v>0.55225223302841187</v>
      </c>
      <c r="J452" s="14">
        <v>0.53315877914428711</v>
      </c>
      <c r="K452" s="14">
        <v>0.54504501819610596</v>
      </c>
      <c r="L452" s="14">
        <v>0.5755273699760437</v>
      </c>
      <c r="M452" s="14">
        <v>0.56309831142425537</v>
      </c>
      <c r="N452" s="14">
        <v>0.58145362138748169</v>
      </c>
      <c r="O452" s="14">
        <v>0.54939979314804077</v>
      </c>
      <c r="P452" s="14">
        <v>0.57456135749816895</v>
      </c>
      <c r="Q452" s="14">
        <v>0.57224953174591064</v>
      </c>
      <c r="R452" s="14">
        <v>0.52502119541168213</v>
      </c>
      <c r="S452" s="14">
        <v>0.54520547389984131</v>
      </c>
      <c r="T452" s="14">
        <v>0.55709022283554077</v>
      </c>
      <c r="U452" s="14">
        <v>0.55775576829910278</v>
      </c>
      <c r="V452" s="14">
        <v>0.5110543966293335</v>
      </c>
      <c r="W452" s="14">
        <v>0.5600358247756958</v>
      </c>
      <c r="X452" s="14">
        <v>0.56353586912155151</v>
      </c>
      <c r="Y452" s="14">
        <v>0.56390976905822754</v>
      </c>
      <c r="Z452" s="14">
        <v>0.51986181735992432</v>
      </c>
      <c r="AA452" s="14">
        <v>0.60166662931442261</v>
      </c>
      <c r="AB452" s="14">
        <v>0.59279274940490723</v>
      </c>
      <c r="AC452" s="14">
        <v>0.54820257425308228</v>
      </c>
      <c r="AD452" s="14">
        <v>0.51890033483505249</v>
      </c>
      <c r="AE452" s="14">
        <v>0.50882077217102051</v>
      </c>
      <c r="AF452" s="14">
        <v>0.56192851066589355</v>
      </c>
      <c r="AG452" s="14">
        <v>0.59649121761322021</v>
      </c>
      <c r="AH452" s="14">
        <v>0.55026453733444214</v>
      </c>
      <c r="AI452" s="14">
        <v>0.53297197818756104</v>
      </c>
      <c r="AJ452" s="14">
        <v>0.56435638666152954</v>
      </c>
      <c r="AK452" s="14">
        <v>0.55526769161224365</v>
      </c>
      <c r="AL452" s="14">
        <v>0.55996471643447876</v>
      </c>
      <c r="AM452" s="14">
        <v>0.60711109638214111</v>
      </c>
      <c r="AN452" s="14">
        <v>0.58115178346633911</v>
      </c>
    </row>
    <row r="453" spans="1:40" s="33" customFormat="1" ht="15.75">
      <c r="A453" s="48" t="s">
        <v>1171</v>
      </c>
      <c r="B453" s="48"/>
      <c r="C453" s="48"/>
      <c r="D453" s="48"/>
      <c r="E453" s="48"/>
      <c r="F453" s="48"/>
      <c r="G453" s="48" t="s">
        <v>1172</v>
      </c>
      <c r="H453" s="49"/>
      <c r="I453" s="50">
        <f>AVERAGE(I454:I456)</f>
        <v>0.27777776666666665</v>
      </c>
      <c r="J453" s="50">
        <f t="shared" ref="J453:AN453" si="83">AVERAGE(J454:J456)</f>
        <v>0.45646940000000003</v>
      </c>
      <c r="K453" s="50">
        <f t="shared" si="83"/>
        <v>0.24074073333333335</v>
      </c>
      <c r="L453" s="50">
        <f t="shared" si="83"/>
        <v>0.49382716666666671</v>
      </c>
      <c r="M453" s="50">
        <f t="shared" si="83"/>
        <v>0.47222220000000004</v>
      </c>
      <c r="N453" s="50">
        <f t="shared" si="83"/>
        <v>0.37037036666666667</v>
      </c>
      <c r="O453" s="50">
        <f t="shared" si="83"/>
        <v>0.23217246666666669</v>
      </c>
      <c r="P453" s="50">
        <f t="shared" si="83"/>
        <v>0.30555553333333335</v>
      </c>
      <c r="Q453" s="50">
        <f t="shared" si="83"/>
        <v>0.26666666666666666</v>
      </c>
      <c r="R453" s="50">
        <f t="shared" si="83"/>
        <v>0.35185183333333336</v>
      </c>
      <c r="S453" s="50">
        <f t="shared" si="83"/>
        <v>0.19444443333333336</v>
      </c>
      <c r="T453" s="50">
        <f t="shared" si="83"/>
        <v>0.26705650000000003</v>
      </c>
      <c r="U453" s="50">
        <f t="shared" si="83"/>
        <v>0.30555553333333335</v>
      </c>
      <c r="V453" s="50">
        <f t="shared" si="83"/>
        <v>0.31944443333333333</v>
      </c>
      <c r="W453" s="50">
        <f t="shared" si="83"/>
        <v>0.28205126666666663</v>
      </c>
      <c r="X453" s="50">
        <f t="shared" si="83"/>
        <v>0.25641023333333329</v>
      </c>
      <c r="Y453" s="50">
        <f t="shared" si="83"/>
        <v>0.35185186666666662</v>
      </c>
      <c r="Z453" s="50">
        <f t="shared" si="83"/>
        <v>0.31481480000000001</v>
      </c>
      <c r="AA453" s="50">
        <f t="shared" si="83"/>
        <v>0.34490740000000003</v>
      </c>
      <c r="AB453" s="50">
        <f t="shared" si="83"/>
        <v>0.24444446666666667</v>
      </c>
      <c r="AC453" s="50">
        <f t="shared" si="83"/>
        <v>0.31746029999999997</v>
      </c>
      <c r="AD453" s="50">
        <f t="shared" si="83"/>
        <v>0.22222223333333332</v>
      </c>
      <c r="AE453" s="50">
        <f t="shared" si="83"/>
        <v>0.28333333333333338</v>
      </c>
      <c r="AF453" s="50">
        <f t="shared" si="83"/>
        <v>0.26190476666666668</v>
      </c>
      <c r="AG453" s="50">
        <f t="shared" si="83"/>
        <v>0.3333333</v>
      </c>
      <c r="AH453" s="50">
        <f t="shared" si="83"/>
        <v>0.28758166666666662</v>
      </c>
      <c r="AI453" s="50">
        <f t="shared" si="83"/>
        <v>0.28571426666666672</v>
      </c>
      <c r="AJ453" s="50">
        <f t="shared" si="83"/>
        <v>0.35353533333333331</v>
      </c>
      <c r="AK453" s="50">
        <f t="shared" si="83"/>
        <v>0.3333333</v>
      </c>
      <c r="AL453" s="50">
        <f t="shared" si="83"/>
        <v>0.27272726666666663</v>
      </c>
      <c r="AM453" s="50">
        <f t="shared" si="83"/>
        <v>0.17592593333333331</v>
      </c>
      <c r="AN453" s="50">
        <f t="shared" si="83"/>
        <v>0.36111106666666665</v>
      </c>
    </row>
    <row r="454" spans="1:40" s="1" customFormat="1" ht="30">
      <c r="A454" s="1" t="s">
        <v>157</v>
      </c>
      <c r="D454" s="1" t="s">
        <v>792</v>
      </c>
      <c r="G454" s="1" t="s">
        <v>793</v>
      </c>
      <c r="H454" s="13" t="s">
        <v>794</v>
      </c>
      <c r="I454" s="14">
        <v>0.3333333</v>
      </c>
      <c r="J454" s="14">
        <v>0.45454539999999999</v>
      </c>
      <c r="K454" s="14">
        <v>0.27777780000000002</v>
      </c>
      <c r="L454" s="14">
        <v>0.48148150000000001</v>
      </c>
      <c r="M454" s="14">
        <v>0.5</v>
      </c>
      <c r="N454" s="14">
        <v>0.4166667</v>
      </c>
      <c r="O454" s="14">
        <v>0.26865670000000003</v>
      </c>
      <c r="P454" s="14">
        <v>0.3333333</v>
      </c>
      <c r="Q454" s="14">
        <v>0.26666669999999998</v>
      </c>
      <c r="R454" s="14">
        <v>0.3333333</v>
      </c>
      <c r="S454" s="14">
        <v>0.3333333</v>
      </c>
      <c r="T454" s="14">
        <v>0.2807017</v>
      </c>
      <c r="U454" s="14">
        <v>0.375</v>
      </c>
      <c r="V454" s="14">
        <v>0.3333333</v>
      </c>
      <c r="W454" s="14">
        <v>0.29487180000000002</v>
      </c>
      <c r="X454" s="14">
        <v>0.2820513</v>
      </c>
      <c r="Y454" s="14">
        <v>0.38888889999999998</v>
      </c>
      <c r="Z454" s="14">
        <v>0.3333333</v>
      </c>
      <c r="AA454" s="14">
        <v>0.4166667</v>
      </c>
      <c r="AB454" s="14">
        <v>0.26666669999999998</v>
      </c>
      <c r="AC454" s="14">
        <v>0.3333333</v>
      </c>
      <c r="AD454" s="14">
        <v>0.25</v>
      </c>
      <c r="AE454" s="14">
        <v>0.25</v>
      </c>
      <c r="AF454" s="14">
        <v>0.3333333</v>
      </c>
      <c r="AG454" s="14">
        <v>0.3333333</v>
      </c>
      <c r="AH454" s="14">
        <v>0.29411759999999998</v>
      </c>
      <c r="AI454" s="14">
        <v>0.3333333</v>
      </c>
      <c r="AJ454" s="14">
        <v>0.42424240000000002</v>
      </c>
      <c r="AK454" s="14">
        <v>0.4166666</v>
      </c>
      <c r="AL454" s="14">
        <v>0.30303029999999997</v>
      </c>
      <c r="AM454" s="14">
        <v>0.25</v>
      </c>
      <c r="AN454" s="14">
        <v>0.4166666</v>
      </c>
    </row>
    <row r="455" spans="1:40" s="1" customFormat="1" ht="30">
      <c r="A455" s="1" t="s">
        <v>157</v>
      </c>
      <c r="D455" s="1" t="s">
        <v>795</v>
      </c>
      <c r="G455" s="1" t="s">
        <v>796</v>
      </c>
      <c r="H455" s="13" t="s">
        <v>797</v>
      </c>
      <c r="I455" s="14">
        <v>0.26666669999999998</v>
      </c>
      <c r="J455" s="14">
        <v>0.46031739999999999</v>
      </c>
      <c r="K455" s="14">
        <v>0.22222220000000001</v>
      </c>
      <c r="L455" s="14">
        <v>0.51851849999999999</v>
      </c>
      <c r="M455" s="14">
        <v>0.5</v>
      </c>
      <c r="N455" s="14">
        <v>0.4166666</v>
      </c>
      <c r="O455" s="14">
        <v>0.26368160000000002</v>
      </c>
      <c r="P455" s="14">
        <v>0.3333333</v>
      </c>
      <c r="Q455" s="14">
        <v>0.3333333</v>
      </c>
      <c r="R455" s="14">
        <v>0.3333333</v>
      </c>
      <c r="S455" s="14">
        <v>0.1666667</v>
      </c>
      <c r="T455" s="14">
        <v>0.2982456</v>
      </c>
      <c r="U455" s="14">
        <v>0.3333333</v>
      </c>
      <c r="V455" s="14">
        <v>0.375</v>
      </c>
      <c r="W455" s="14">
        <v>0.3333333</v>
      </c>
      <c r="X455" s="14">
        <v>0.25641019999999998</v>
      </c>
      <c r="Y455" s="14">
        <v>0.38888889999999998</v>
      </c>
      <c r="Z455" s="14">
        <v>0.3333333</v>
      </c>
      <c r="AA455" s="14">
        <v>0.3958333</v>
      </c>
      <c r="AB455" s="14">
        <v>0.26666669999999998</v>
      </c>
      <c r="AC455" s="14">
        <v>0.3333333</v>
      </c>
      <c r="AD455" s="14">
        <v>0.25</v>
      </c>
      <c r="AE455" s="14">
        <v>0.3333333</v>
      </c>
      <c r="AF455" s="14">
        <v>0.28571429999999998</v>
      </c>
      <c r="AG455" s="14">
        <v>0.42857139999999999</v>
      </c>
      <c r="AH455" s="14">
        <v>0.3333333</v>
      </c>
      <c r="AI455" s="14">
        <v>0.30952380000000002</v>
      </c>
      <c r="AJ455" s="14">
        <v>0.3333333</v>
      </c>
      <c r="AK455" s="14">
        <v>0.4166666</v>
      </c>
      <c r="AL455" s="14">
        <v>0.30303029999999997</v>
      </c>
      <c r="AM455" s="14">
        <v>0.1666667</v>
      </c>
      <c r="AN455" s="14">
        <v>0.4166666</v>
      </c>
    </row>
    <row r="456" spans="1:40" s="1" customFormat="1" ht="45">
      <c r="A456" s="1" t="s">
        <v>157</v>
      </c>
      <c r="D456" s="1" t="s">
        <v>823</v>
      </c>
      <c r="G456" s="1" t="s">
        <v>824</v>
      </c>
      <c r="H456" s="13" t="s">
        <v>825</v>
      </c>
      <c r="I456" s="14">
        <v>0.23333329999999999</v>
      </c>
      <c r="J456" s="14">
        <v>0.45454539999999999</v>
      </c>
      <c r="K456" s="14">
        <v>0.22222220000000001</v>
      </c>
      <c r="L456" s="14">
        <v>0.48148150000000001</v>
      </c>
      <c r="M456" s="14">
        <v>0.4166666</v>
      </c>
      <c r="N456" s="14">
        <v>0.27777780000000002</v>
      </c>
      <c r="O456" s="14">
        <v>0.16417909999999999</v>
      </c>
      <c r="P456" s="14">
        <v>0.25</v>
      </c>
      <c r="Q456" s="14">
        <v>0.2</v>
      </c>
      <c r="R456" s="14">
        <v>0.38888889999999998</v>
      </c>
      <c r="S456" s="14">
        <v>8.3333299999999999E-2</v>
      </c>
      <c r="T456" s="14">
        <v>0.22222220000000001</v>
      </c>
      <c r="U456" s="14">
        <v>0.2083333</v>
      </c>
      <c r="V456" s="14">
        <v>0.25</v>
      </c>
      <c r="W456" s="14">
        <v>0.2179487</v>
      </c>
      <c r="X456" s="14">
        <v>0.23076920000000001</v>
      </c>
      <c r="Y456" s="14">
        <v>0.27777780000000002</v>
      </c>
      <c r="Z456" s="14">
        <v>0.27777780000000002</v>
      </c>
      <c r="AA456" s="14">
        <v>0.22222220000000001</v>
      </c>
      <c r="AB456" s="14">
        <v>0.2</v>
      </c>
      <c r="AC456" s="14">
        <v>0.28571429999999998</v>
      </c>
      <c r="AD456" s="14">
        <v>0.1666667</v>
      </c>
      <c r="AE456" s="14">
        <v>0.26666669999999998</v>
      </c>
      <c r="AF456" s="14">
        <v>0.1666667</v>
      </c>
      <c r="AG456" s="14">
        <v>0.23809520000000001</v>
      </c>
      <c r="AH456" s="14">
        <v>0.23529410000000001</v>
      </c>
      <c r="AI456" s="14">
        <v>0.2142857</v>
      </c>
      <c r="AJ456" s="14">
        <v>0.30303029999999997</v>
      </c>
      <c r="AK456" s="14">
        <v>0.1666667</v>
      </c>
      <c r="AL456" s="14">
        <v>0.21212120000000001</v>
      </c>
      <c r="AM456" s="14">
        <v>0.1111111</v>
      </c>
      <c r="AN456" s="14">
        <v>0.25</v>
      </c>
    </row>
    <row r="457" spans="1:40" s="33" customFormat="1" ht="15.75">
      <c r="A457" s="48" t="s">
        <v>1173</v>
      </c>
      <c r="B457" s="48"/>
      <c r="C457" s="48"/>
      <c r="D457" s="48"/>
      <c r="E457" s="48"/>
      <c r="F457" s="48"/>
      <c r="G457" s="48" t="s">
        <v>1174</v>
      </c>
      <c r="H457" s="49"/>
      <c r="I457" s="50">
        <f>AVERAGE(I458:I461)</f>
        <v>0.2472222</v>
      </c>
      <c r="J457" s="50">
        <f t="shared" ref="J457:AN457" si="84">AVERAGE(J458:J461)</f>
        <v>0.42777777500000003</v>
      </c>
      <c r="K457" s="50">
        <f t="shared" si="84"/>
        <v>0.27499999999999997</v>
      </c>
      <c r="L457" s="50">
        <f t="shared" si="84"/>
        <v>0.30555555000000001</v>
      </c>
      <c r="M457" s="50">
        <f t="shared" si="84"/>
        <v>0.3333333</v>
      </c>
      <c r="N457" s="50">
        <f t="shared" si="84"/>
        <v>0.34722219999999998</v>
      </c>
      <c r="O457" s="50">
        <f t="shared" si="84"/>
        <v>0.27555822499999999</v>
      </c>
      <c r="P457" s="50">
        <f t="shared" si="84"/>
        <v>0.35416665000000003</v>
      </c>
      <c r="Q457" s="50">
        <f t="shared" si="84"/>
        <v>0.19999999999999998</v>
      </c>
      <c r="R457" s="50">
        <f t="shared" si="84"/>
        <v>0.37222222500000002</v>
      </c>
      <c r="S457" s="50">
        <f t="shared" si="84"/>
        <v>0.39583330000000005</v>
      </c>
      <c r="T457" s="50">
        <f t="shared" si="84"/>
        <v>0.26754384999999997</v>
      </c>
      <c r="U457" s="50">
        <f t="shared" si="84"/>
        <v>0.17261905</v>
      </c>
      <c r="V457" s="50">
        <f t="shared" si="84"/>
        <v>0.20833335000000003</v>
      </c>
      <c r="W457" s="50">
        <f t="shared" si="84"/>
        <v>0.262211525</v>
      </c>
      <c r="X457" s="50">
        <f t="shared" si="84"/>
        <v>0.23717944999999996</v>
      </c>
      <c r="Y457" s="50">
        <f t="shared" si="84"/>
        <v>0.23611112499999998</v>
      </c>
      <c r="Z457" s="50">
        <f t="shared" si="84"/>
        <v>0.363888875</v>
      </c>
      <c r="AA457" s="50">
        <f t="shared" si="84"/>
        <v>0.34548610000000002</v>
      </c>
      <c r="AB457" s="50">
        <f t="shared" si="84"/>
        <v>0.2</v>
      </c>
      <c r="AC457" s="50">
        <f t="shared" si="84"/>
        <v>0.22496945000000002</v>
      </c>
      <c r="AD457" s="50">
        <f t="shared" si="84"/>
        <v>0.28125</v>
      </c>
      <c r="AE457" s="50">
        <f t="shared" si="84"/>
        <v>0.344444425</v>
      </c>
      <c r="AF457" s="50">
        <f t="shared" si="84"/>
        <v>0.27609889999999998</v>
      </c>
      <c r="AG457" s="50">
        <f t="shared" si="84"/>
        <v>0.309523775</v>
      </c>
      <c r="AH457" s="50">
        <f t="shared" si="84"/>
        <v>0.37591907499999999</v>
      </c>
      <c r="AI457" s="50">
        <f t="shared" si="84"/>
        <v>0.22273559999999998</v>
      </c>
      <c r="AJ457" s="50">
        <f t="shared" si="84"/>
        <v>0.33333332500000001</v>
      </c>
      <c r="AK457" s="50">
        <f t="shared" si="84"/>
        <v>0.33333332500000001</v>
      </c>
      <c r="AL457" s="50">
        <f t="shared" si="84"/>
        <v>0.23787875</v>
      </c>
      <c r="AM457" s="50">
        <f t="shared" si="84"/>
        <v>0.29861110000000002</v>
      </c>
      <c r="AN457" s="50">
        <f t="shared" si="84"/>
        <v>0.31249997499999999</v>
      </c>
    </row>
    <row r="458" spans="1:40" s="1" customFormat="1" ht="45">
      <c r="A458" s="1" t="s">
        <v>157</v>
      </c>
      <c r="D458" s="1" t="s">
        <v>1175</v>
      </c>
      <c r="G458" s="1" t="s">
        <v>1176</v>
      </c>
      <c r="H458" s="13" t="s">
        <v>1177</v>
      </c>
      <c r="I458" s="14">
        <v>0.22222220000000001</v>
      </c>
      <c r="J458" s="14">
        <v>0.49206349999999999</v>
      </c>
      <c r="K458" s="14">
        <v>0.4</v>
      </c>
      <c r="L458" s="14">
        <v>0.3333333</v>
      </c>
      <c r="M458" s="14">
        <v>0.3333333</v>
      </c>
      <c r="N458" s="14">
        <v>0.4166666</v>
      </c>
      <c r="O458" s="14">
        <v>0.27941179999999999</v>
      </c>
      <c r="P458" s="14">
        <v>0.375</v>
      </c>
      <c r="Q458" s="14">
        <v>0.2</v>
      </c>
      <c r="R458" s="14">
        <v>0.4</v>
      </c>
      <c r="S458" s="14">
        <v>0.58333330000000005</v>
      </c>
      <c r="T458" s="14">
        <v>0.2982456</v>
      </c>
      <c r="U458" s="14">
        <v>0.1666667</v>
      </c>
      <c r="V458" s="14">
        <v>0.2916667</v>
      </c>
      <c r="W458" s="14">
        <v>0.28000000000000003</v>
      </c>
      <c r="X458" s="14">
        <v>0.23076920000000001</v>
      </c>
      <c r="Y458" s="14">
        <v>0.1666667</v>
      </c>
      <c r="Z458" s="14">
        <v>0.38888889999999998</v>
      </c>
      <c r="AA458" s="14">
        <v>0.3541667</v>
      </c>
      <c r="AB458" s="14">
        <v>0.2</v>
      </c>
      <c r="AC458" s="14">
        <v>0.22222220000000001</v>
      </c>
      <c r="AD458" s="14">
        <v>0.375</v>
      </c>
      <c r="AE458" s="14">
        <v>0.4</v>
      </c>
      <c r="AF458" s="14">
        <v>0.28571429999999998</v>
      </c>
      <c r="AG458" s="14">
        <v>0.3333333</v>
      </c>
      <c r="AH458" s="14">
        <v>0.39215680000000003</v>
      </c>
      <c r="AI458" s="14">
        <v>0.19047620000000001</v>
      </c>
      <c r="AJ458" s="14">
        <v>0.36363630000000002</v>
      </c>
      <c r="AK458" s="14">
        <v>0.3333333</v>
      </c>
      <c r="AL458" s="14">
        <v>0.30303029999999997</v>
      </c>
      <c r="AM458" s="14">
        <v>0.3333333</v>
      </c>
      <c r="AN458" s="14">
        <v>0.4166666</v>
      </c>
    </row>
    <row r="459" spans="1:40" s="1" customFormat="1" ht="45">
      <c r="A459" s="1" t="s">
        <v>157</v>
      </c>
      <c r="D459" s="1" t="s">
        <v>1178</v>
      </c>
      <c r="G459" s="1" t="s">
        <v>1179</v>
      </c>
      <c r="H459" s="13" t="s">
        <v>1180</v>
      </c>
      <c r="I459" s="14">
        <v>0.3333333</v>
      </c>
      <c r="J459" s="14">
        <v>0.6</v>
      </c>
      <c r="K459" s="14">
        <v>0.3333333</v>
      </c>
      <c r="L459" s="14">
        <v>0.37037039999999999</v>
      </c>
      <c r="M459" s="14">
        <v>0.3333333</v>
      </c>
      <c r="N459" s="14">
        <v>0.52777770000000002</v>
      </c>
      <c r="O459" s="14">
        <v>0.41538459999999999</v>
      </c>
      <c r="P459" s="14">
        <v>0.6666666</v>
      </c>
      <c r="Q459" s="14">
        <v>0.3333333</v>
      </c>
      <c r="R459" s="14">
        <v>0.6</v>
      </c>
      <c r="S459" s="14">
        <v>0.55555549999999998</v>
      </c>
      <c r="T459" s="14">
        <v>0.4561403</v>
      </c>
      <c r="U459" s="14">
        <v>0.19047620000000001</v>
      </c>
      <c r="V459" s="14">
        <v>0.2916667</v>
      </c>
      <c r="W459" s="14">
        <v>0.375</v>
      </c>
      <c r="X459" s="14">
        <v>0.3333333</v>
      </c>
      <c r="Y459" s="14">
        <v>0.38888889999999998</v>
      </c>
      <c r="Z459" s="14">
        <v>0.4</v>
      </c>
      <c r="AA459" s="14">
        <v>0.5416666</v>
      </c>
      <c r="AB459" s="14">
        <v>0.2</v>
      </c>
      <c r="AC459" s="14">
        <v>0.40476190000000001</v>
      </c>
      <c r="AD459" s="14">
        <v>0.4583333</v>
      </c>
      <c r="AE459" s="14">
        <v>0.3333333</v>
      </c>
      <c r="AF459" s="14">
        <v>0.46153840000000002</v>
      </c>
      <c r="AG459" s="14">
        <v>0.42857139999999999</v>
      </c>
      <c r="AH459" s="14">
        <v>0.62745090000000003</v>
      </c>
      <c r="AI459" s="14">
        <v>0.30303029999999997</v>
      </c>
      <c r="AJ459" s="14">
        <v>0.48484850000000002</v>
      </c>
      <c r="AK459" s="14">
        <v>0.58333330000000005</v>
      </c>
      <c r="AL459" s="14">
        <v>0.36363630000000002</v>
      </c>
      <c r="AM459" s="14">
        <v>0.58333330000000005</v>
      </c>
      <c r="AN459" s="14">
        <v>0.4583333</v>
      </c>
    </row>
    <row r="460" spans="1:40" s="1" customFormat="1" ht="45">
      <c r="A460" s="1" t="s">
        <v>157</v>
      </c>
      <c r="D460" s="1" t="s">
        <v>1181</v>
      </c>
      <c r="G460" s="1" t="s">
        <v>1182</v>
      </c>
      <c r="H460" s="13" t="s">
        <v>1183</v>
      </c>
      <c r="I460" s="14">
        <v>0.23333329999999999</v>
      </c>
      <c r="J460" s="14">
        <v>0.34920630000000003</v>
      </c>
      <c r="K460" s="14">
        <v>0.2</v>
      </c>
      <c r="L460" s="14">
        <v>0.29629630000000001</v>
      </c>
      <c r="M460" s="14">
        <v>0.3333333</v>
      </c>
      <c r="N460" s="14">
        <v>0.30555559999999998</v>
      </c>
      <c r="O460" s="14">
        <v>0.2631579</v>
      </c>
      <c r="P460" s="14">
        <v>0.2083333</v>
      </c>
      <c r="Q460" s="14">
        <v>0.2</v>
      </c>
      <c r="R460" s="14">
        <v>0.26666669999999998</v>
      </c>
      <c r="S460" s="14">
        <v>0.44444440000000002</v>
      </c>
      <c r="T460" s="14">
        <v>0.1754386</v>
      </c>
      <c r="U460" s="14">
        <v>0.2083333</v>
      </c>
      <c r="V460" s="14">
        <v>0.1666667</v>
      </c>
      <c r="W460" s="14">
        <v>0.24</v>
      </c>
      <c r="X460" s="14">
        <v>0.25641019999999998</v>
      </c>
      <c r="Y460" s="14">
        <v>0.1666667</v>
      </c>
      <c r="Z460" s="14">
        <v>0.3333333</v>
      </c>
      <c r="AA460" s="14">
        <v>0.27777780000000002</v>
      </c>
      <c r="AB460" s="14">
        <v>0.2</v>
      </c>
      <c r="AC460" s="14">
        <v>0.15384610000000001</v>
      </c>
      <c r="AD460" s="14">
        <v>0.1666667</v>
      </c>
      <c r="AE460" s="14">
        <v>0.44444440000000002</v>
      </c>
      <c r="AF460" s="14">
        <v>0.19047620000000001</v>
      </c>
      <c r="AG460" s="14">
        <v>0.3333333</v>
      </c>
      <c r="AH460" s="14">
        <v>0.25490190000000001</v>
      </c>
      <c r="AI460" s="14">
        <v>0.23076920000000001</v>
      </c>
      <c r="AJ460" s="14">
        <v>0.30303029999999997</v>
      </c>
      <c r="AK460" s="14">
        <v>0.1666667</v>
      </c>
      <c r="AL460" s="14">
        <v>0.13333329999999999</v>
      </c>
      <c r="AM460" s="14">
        <v>0.1666667</v>
      </c>
      <c r="AN460" s="14">
        <v>0.2083333</v>
      </c>
    </row>
    <row r="461" spans="1:40" s="1" customFormat="1" ht="30">
      <c r="A461" s="1" t="s">
        <v>157</v>
      </c>
      <c r="D461" s="1" t="s">
        <v>1184</v>
      </c>
      <c r="G461" s="1" t="s">
        <v>1185</v>
      </c>
      <c r="H461" s="13" t="s">
        <v>1186</v>
      </c>
      <c r="I461" s="14">
        <v>0.2</v>
      </c>
      <c r="J461" s="14">
        <v>0.26984130000000001</v>
      </c>
      <c r="K461" s="14">
        <v>0.1666667</v>
      </c>
      <c r="L461" s="14">
        <v>0.22222220000000001</v>
      </c>
      <c r="M461" s="14">
        <v>0.3333333</v>
      </c>
      <c r="N461" s="14">
        <v>0.13888890000000001</v>
      </c>
      <c r="O461" s="14">
        <v>0.14427860000000001</v>
      </c>
      <c r="P461" s="14">
        <v>0.1666667</v>
      </c>
      <c r="Q461" s="14">
        <v>6.6666699999999995E-2</v>
      </c>
      <c r="R461" s="14">
        <v>0.22222220000000001</v>
      </c>
      <c r="S461" s="14">
        <v>0</v>
      </c>
      <c r="T461" s="14">
        <v>0.1403509</v>
      </c>
      <c r="U461" s="14">
        <v>0.125</v>
      </c>
      <c r="V461" s="14">
        <v>8.3333299999999999E-2</v>
      </c>
      <c r="W461" s="14">
        <v>0.15384610000000001</v>
      </c>
      <c r="X461" s="14">
        <v>0.12820509999999999</v>
      </c>
      <c r="Y461" s="14">
        <v>0.22222220000000001</v>
      </c>
      <c r="Z461" s="14">
        <v>0.3333333</v>
      </c>
      <c r="AA461" s="14">
        <v>0.2083333</v>
      </c>
      <c r="AB461" s="14">
        <v>0.2</v>
      </c>
      <c r="AC461" s="14">
        <v>0.1190476</v>
      </c>
      <c r="AD461" s="14">
        <v>0.125</v>
      </c>
      <c r="AE461" s="14">
        <v>0.2</v>
      </c>
      <c r="AF461" s="14">
        <v>0.1666667</v>
      </c>
      <c r="AG461" s="14">
        <v>0.14285709999999999</v>
      </c>
      <c r="AH461" s="14">
        <v>0.2291667</v>
      </c>
      <c r="AI461" s="14">
        <v>0.1666667</v>
      </c>
      <c r="AJ461" s="14">
        <v>0.18181820000000001</v>
      </c>
      <c r="AK461" s="14">
        <v>0.25</v>
      </c>
      <c r="AL461" s="14">
        <v>0.15151510000000001</v>
      </c>
      <c r="AM461" s="14">
        <v>0.1111111</v>
      </c>
      <c r="AN461" s="14">
        <v>0.1666667</v>
      </c>
    </row>
    <row r="462" spans="1:40" s="33" customFormat="1" ht="15.75">
      <c r="A462" s="48" t="s">
        <v>1187</v>
      </c>
      <c r="B462" s="48"/>
      <c r="C462" s="48"/>
      <c r="D462" s="48"/>
      <c r="E462" s="48"/>
      <c r="F462" s="48"/>
      <c r="G462" s="48" t="s">
        <v>1188</v>
      </c>
      <c r="H462" s="49"/>
      <c r="I462" s="50">
        <f>AVERAGE(I463:I464)</f>
        <v>0.30185184999999998</v>
      </c>
      <c r="J462" s="50">
        <f t="shared" ref="J462:AN462" si="85">AVERAGE(J463:J464)</f>
        <v>0.46071424999999999</v>
      </c>
      <c r="K462" s="50">
        <f t="shared" si="85"/>
        <v>0.23611110000000002</v>
      </c>
      <c r="L462" s="50">
        <f t="shared" si="85"/>
        <v>0.33333334999999997</v>
      </c>
      <c r="M462" s="50">
        <f t="shared" si="85"/>
        <v>0.3333333</v>
      </c>
      <c r="N462" s="50">
        <f t="shared" si="85"/>
        <v>0.44444440000000002</v>
      </c>
      <c r="O462" s="50">
        <f t="shared" si="85"/>
        <v>0.32807249999999999</v>
      </c>
      <c r="P462" s="50">
        <f t="shared" si="85"/>
        <v>0.3958333</v>
      </c>
      <c r="Q462" s="50">
        <f t="shared" si="85"/>
        <v>0.19999999999999998</v>
      </c>
      <c r="R462" s="50">
        <f t="shared" si="85"/>
        <v>0.46666665000000002</v>
      </c>
      <c r="S462" s="50">
        <f t="shared" si="85"/>
        <v>0.44444440000000002</v>
      </c>
      <c r="T462" s="50">
        <f t="shared" si="85"/>
        <v>0.2982456</v>
      </c>
      <c r="U462" s="50">
        <f t="shared" si="85"/>
        <v>0.2440476</v>
      </c>
      <c r="V462" s="50">
        <f t="shared" si="85"/>
        <v>0.22916665</v>
      </c>
      <c r="W462" s="50">
        <f t="shared" si="85"/>
        <v>0.3383333</v>
      </c>
      <c r="X462" s="50">
        <f t="shared" si="85"/>
        <v>0.30769229999999997</v>
      </c>
      <c r="Y462" s="50">
        <f t="shared" si="85"/>
        <v>0.30555555000000001</v>
      </c>
      <c r="Z462" s="50">
        <f t="shared" si="85"/>
        <v>0.33333334999999997</v>
      </c>
      <c r="AA462" s="50">
        <f t="shared" si="85"/>
        <v>0.34722219999999998</v>
      </c>
      <c r="AB462" s="50">
        <f t="shared" si="85"/>
        <v>0.2</v>
      </c>
      <c r="AC462" s="50">
        <f t="shared" si="85"/>
        <v>0.28021980000000002</v>
      </c>
      <c r="AD462" s="50">
        <f t="shared" si="85"/>
        <v>0.3333333</v>
      </c>
      <c r="AE462" s="50">
        <f t="shared" si="85"/>
        <v>0.38888885000000001</v>
      </c>
      <c r="AF462" s="50">
        <f t="shared" si="85"/>
        <v>0.30128204999999997</v>
      </c>
      <c r="AG462" s="50">
        <f t="shared" si="85"/>
        <v>0.35714285000000001</v>
      </c>
      <c r="AH462" s="50">
        <f t="shared" si="85"/>
        <v>0.42156860000000002</v>
      </c>
      <c r="AI462" s="50">
        <f t="shared" si="85"/>
        <v>0.26190475000000002</v>
      </c>
      <c r="AJ462" s="50">
        <f t="shared" si="85"/>
        <v>0.3939394</v>
      </c>
      <c r="AK462" s="50">
        <f t="shared" si="85"/>
        <v>0.41666665000000003</v>
      </c>
      <c r="AL462" s="50">
        <f t="shared" si="85"/>
        <v>0.26515149999999998</v>
      </c>
      <c r="AM462" s="50">
        <f t="shared" si="85"/>
        <v>0.33333334999999997</v>
      </c>
      <c r="AN462" s="50">
        <f t="shared" si="85"/>
        <v>0.29166665000000003</v>
      </c>
    </row>
    <row r="463" spans="1:40" s="1" customFormat="1" ht="45">
      <c r="A463" s="1" t="s">
        <v>157</v>
      </c>
      <c r="D463" s="1" t="s">
        <v>1189</v>
      </c>
      <c r="G463" s="1" t="s">
        <v>1190</v>
      </c>
      <c r="H463" s="13" t="s">
        <v>1191</v>
      </c>
      <c r="I463" s="14">
        <v>0.37037039999999999</v>
      </c>
      <c r="J463" s="14">
        <v>0.57142850000000001</v>
      </c>
      <c r="K463" s="14">
        <v>0.25</v>
      </c>
      <c r="L463" s="14">
        <v>0.40740739999999998</v>
      </c>
      <c r="M463" s="14">
        <v>0.3333333</v>
      </c>
      <c r="N463" s="14">
        <v>0.63888880000000003</v>
      </c>
      <c r="O463" s="14">
        <v>0.42051280000000002</v>
      </c>
      <c r="P463" s="14">
        <v>0.6666666</v>
      </c>
      <c r="Q463" s="14">
        <v>0.26666669999999998</v>
      </c>
      <c r="R463" s="14">
        <v>0.53333330000000001</v>
      </c>
      <c r="S463" s="14">
        <v>0.44444440000000002</v>
      </c>
      <c r="T463" s="14">
        <v>0.4210526</v>
      </c>
      <c r="U463" s="14">
        <v>0.23809520000000001</v>
      </c>
      <c r="V463" s="14">
        <v>0.3333333</v>
      </c>
      <c r="W463" s="14">
        <v>0.42666660000000001</v>
      </c>
      <c r="X463" s="14">
        <v>0.30769229999999997</v>
      </c>
      <c r="Y463" s="14">
        <v>0.44444440000000002</v>
      </c>
      <c r="Z463" s="14">
        <v>0.4</v>
      </c>
      <c r="AA463" s="14">
        <v>0.5</v>
      </c>
      <c r="AB463" s="14">
        <v>0.2</v>
      </c>
      <c r="AC463" s="14">
        <v>0.38095240000000002</v>
      </c>
      <c r="AD463" s="14">
        <v>0.4583333</v>
      </c>
      <c r="AE463" s="14">
        <v>0.3333333</v>
      </c>
      <c r="AF463" s="14">
        <v>0.43589739999999999</v>
      </c>
      <c r="AG463" s="14">
        <v>0.42857139999999999</v>
      </c>
      <c r="AH463" s="14">
        <v>0.58823530000000002</v>
      </c>
      <c r="AI463" s="14">
        <v>0.3333333</v>
      </c>
      <c r="AJ463" s="14">
        <v>0.51515149999999998</v>
      </c>
      <c r="AK463" s="14">
        <v>0.6666666</v>
      </c>
      <c r="AL463" s="14">
        <v>0.36363630000000002</v>
      </c>
      <c r="AM463" s="14">
        <v>0.5</v>
      </c>
      <c r="AN463" s="14">
        <v>0.4166666</v>
      </c>
    </row>
    <row r="464" spans="1:40" s="1" customFormat="1" ht="45">
      <c r="A464" s="1" t="s">
        <v>157</v>
      </c>
      <c r="D464" s="1" t="s">
        <v>1192</v>
      </c>
      <c r="G464" s="1" t="s">
        <v>1193</v>
      </c>
      <c r="H464" s="13" t="s">
        <v>1194</v>
      </c>
      <c r="I464" s="14">
        <v>0.23333329999999999</v>
      </c>
      <c r="J464" s="14">
        <v>0.35</v>
      </c>
      <c r="K464" s="14">
        <v>0.22222220000000001</v>
      </c>
      <c r="L464" s="14">
        <v>0.25925930000000003</v>
      </c>
      <c r="M464" s="14">
        <v>0.3333333</v>
      </c>
      <c r="N464" s="14">
        <v>0.25</v>
      </c>
      <c r="O464" s="14">
        <v>0.23563220000000001</v>
      </c>
      <c r="P464" s="14">
        <v>0.125</v>
      </c>
      <c r="Q464" s="14">
        <v>0.13333329999999999</v>
      </c>
      <c r="R464" s="14">
        <v>0.4</v>
      </c>
      <c r="S464" s="14">
        <v>0.44444440000000002</v>
      </c>
      <c r="T464" s="14">
        <v>0.1754386</v>
      </c>
      <c r="U464" s="14">
        <v>0.25</v>
      </c>
      <c r="V464" s="14">
        <v>0.125</v>
      </c>
      <c r="W464" s="14">
        <v>0.25</v>
      </c>
      <c r="X464" s="14">
        <v>0.30769229999999997</v>
      </c>
      <c r="Y464" s="14">
        <v>0.1666667</v>
      </c>
      <c r="Z464" s="14">
        <v>0.26666669999999998</v>
      </c>
      <c r="AA464" s="14">
        <v>0.19444439999999999</v>
      </c>
      <c r="AB464" s="14">
        <v>0.2</v>
      </c>
      <c r="AC464" s="14">
        <v>0.17948720000000001</v>
      </c>
      <c r="AD464" s="14">
        <v>0.2083333</v>
      </c>
      <c r="AE464" s="14">
        <v>0.44444440000000002</v>
      </c>
      <c r="AF464" s="14">
        <v>0.1666667</v>
      </c>
      <c r="AG464" s="14">
        <v>0.28571429999999998</v>
      </c>
      <c r="AH464" s="14">
        <v>0.25490190000000001</v>
      </c>
      <c r="AI464" s="14">
        <v>0.19047620000000001</v>
      </c>
      <c r="AJ464" s="14">
        <v>0.27272730000000001</v>
      </c>
      <c r="AK464" s="14">
        <v>0.1666667</v>
      </c>
      <c r="AL464" s="14">
        <v>0.1666667</v>
      </c>
      <c r="AM464" s="14">
        <v>0.1666667</v>
      </c>
      <c r="AN464" s="14">
        <v>0.1666667</v>
      </c>
    </row>
    <row r="465" spans="1:42" s="33" customFormat="1" ht="15.75">
      <c r="A465" s="37" t="s">
        <v>84</v>
      </c>
      <c r="B465" s="37"/>
      <c r="C465" s="37"/>
      <c r="D465" s="37"/>
      <c r="E465" s="37"/>
      <c r="F465" s="37"/>
      <c r="G465" s="37" t="s">
        <v>1195</v>
      </c>
      <c r="H465" s="38"/>
      <c r="I465" s="39">
        <f>AVERAGE(I466:I470)</f>
        <v>0.22814813999999997</v>
      </c>
      <c r="J465" s="39">
        <f t="shared" ref="J465:AN465" si="86">AVERAGE(J466:J470)</f>
        <v>0.35614718000000006</v>
      </c>
      <c r="K465" s="39">
        <f t="shared" si="86"/>
        <v>0.36222221999999998</v>
      </c>
      <c r="L465" s="39">
        <f t="shared" si="86"/>
        <v>0.25925925999999999</v>
      </c>
      <c r="M465" s="39">
        <f t="shared" si="86"/>
        <v>0.39999996000000004</v>
      </c>
      <c r="N465" s="39">
        <f t="shared" si="86"/>
        <v>0.28636362000000004</v>
      </c>
      <c r="O465" s="39">
        <f t="shared" si="86"/>
        <v>0.31291307999999995</v>
      </c>
      <c r="P465" s="39">
        <f t="shared" si="86"/>
        <v>0.18333333999999998</v>
      </c>
      <c r="Q465" s="39">
        <f t="shared" si="86"/>
        <v>0.25333334000000002</v>
      </c>
      <c r="R465" s="39">
        <f t="shared" si="86"/>
        <v>0.38</v>
      </c>
      <c r="S465" s="39">
        <f t="shared" si="86"/>
        <v>0.19444444</v>
      </c>
      <c r="T465" s="39">
        <f t="shared" si="86"/>
        <v>0.26510719999999999</v>
      </c>
      <c r="U465" s="39">
        <f t="shared" si="86"/>
        <v>0.26785713999999999</v>
      </c>
      <c r="V465" s="39">
        <f t="shared" si="86"/>
        <v>0.27500000000000002</v>
      </c>
      <c r="W465" s="39">
        <f t="shared" si="86"/>
        <v>0.23055553999999995</v>
      </c>
      <c r="X465" s="39">
        <f t="shared" si="86"/>
        <v>0.25353532000000001</v>
      </c>
      <c r="Y465" s="39">
        <f t="shared" si="86"/>
        <v>0.27777776000000004</v>
      </c>
      <c r="Z465" s="39">
        <f t="shared" si="86"/>
        <v>0.39111107999999994</v>
      </c>
      <c r="AA465" s="39">
        <f t="shared" si="86"/>
        <v>0.35555554</v>
      </c>
      <c r="AB465" s="39">
        <f t="shared" si="86"/>
        <v>0.26666667999999999</v>
      </c>
      <c r="AC465" s="39">
        <f t="shared" si="86"/>
        <v>0.24810742000000002</v>
      </c>
      <c r="AD465" s="39">
        <f t="shared" si="86"/>
        <v>0.29404762000000001</v>
      </c>
      <c r="AE465" s="39">
        <f t="shared" si="86"/>
        <v>0.22555554</v>
      </c>
      <c r="AF465" s="39">
        <f t="shared" si="86"/>
        <v>0.34029302</v>
      </c>
      <c r="AG465" s="39">
        <f t="shared" si="86"/>
        <v>0.32539682000000003</v>
      </c>
      <c r="AH465" s="39">
        <f t="shared" si="86"/>
        <v>0.30931372000000001</v>
      </c>
      <c r="AI465" s="39">
        <f t="shared" si="86"/>
        <v>0.33369962000000003</v>
      </c>
      <c r="AJ465" s="39">
        <f t="shared" si="86"/>
        <v>0.36363634000000006</v>
      </c>
      <c r="AK465" s="39">
        <f t="shared" si="86"/>
        <v>0.28333332</v>
      </c>
      <c r="AL465" s="39">
        <f t="shared" si="86"/>
        <v>0.32181816000000002</v>
      </c>
      <c r="AM465" s="39">
        <f t="shared" si="86"/>
        <v>0.10555554</v>
      </c>
      <c r="AN465" s="39">
        <f t="shared" si="86"/>
        <v>0.28928571999999997</v>
      </c>
    </row>
    <row r="466" spans="1:42" s="1" customFormat="1" ht="30">
      <c r="A466" s="1" t="s">
        <v>157</v>
      </c>
      <c r="D466" s="1" t="s">
        <v>1196</v>
      </c>
      <c r="G466" s="1" t="s">
        <v>1197</v>
      </c>
      <c r="H466" s="13" t="s">
        <v>1198</v>
      </c>
      <c r="I466" s="14">
        <v>0.22222220000000001</v>
      </c>
      <c r="J466" s="14">
        <v>0.41269840000000002</v>
      </c>
      <c r="K466" s="14">
        <v>0.44444440000000002</v>
      </c>
      <c r="L466" s="14">
        <v>0.29629630000000001</v>
      </c>
      <c r="M466" s="14">
        <v>0.4166666</v>
      </c>
      <c r="N466" s="14">
        <v>0.51515149999999998</v>
      </c>
      <c r="O466" s="14">
        <v>0.46464640000000001</v>
      </c>
      <c r="P466" s="14">
        <v>0.375</v>
      </c>
      <c r="Q466" s="14">
        <v>0.46666659999999999</v>
      </c>
      <c r="R466" s="14">
        <v>0.38888889999999998</v>
      </c>
      <c r="S466" s="14">
        <v>0.22222220000000001</v>
      </c>
      <c r="T466" s="14">
        <v>0.3333333</v>
      </c>
      <c r="U466" s="14">
        <v>0.38095240000000002</v>
      </c>
      <c r="V466" s="14">
        <v>0.4583333</v>
      </c>
      <c r="W466" s="14">
        <v>0.30666660000000001</v>
      </c>
      <c r="X466" s="14">
        <v>0.38888889999999998</v>
      </c>
      <c r="Y466" s="14">
        <v>0.44444440000000002</v>
      </c>
      <c r="Z466" s="14">
        <v>0.46666659999999999</v>
      </c>
      <c r="AA466" s="14">
        <v>0.4791666</v>
      </c>
      <c r="AB466" s="14">
        <v>0.3333333</v>
      </c>
      <c r="AC466" s="14">
        <v>0.35897430000000002</v>
      </c>
      <c r="AD466" s="14">
        <v>0.2916667</v>
      </c>
      <c r="AE466" s="14">
        <v>0.22222220000000001</v>
      </c>
      <c r="AF466" s="14">
        <v>0.51282050000000001</v>
      </c>
      <c r="AG466" s="14">
        <v>0.38095240000000002</v>
      </c>
      <c r="AH466" s="14">
        <v>0.4509804</v>
      </c>
      <c r="AI466" s="14">
        <v>0.47222219999999998</v>
      </c>
      <c r="AJ466" s="14">
        <v>0.51515149999999998</v>
      </c>
      <c r="AK466" s="14">
        <v>0.4166666</v>
      </c>
      <c r="AL466" s="14">
        <v>0.48484850000000002</v>
      </c>
      <c r="AM466" s="14">
        <v>0.1111111</v>
      </c>
      <c r="AN466" s="14">
        <v>0.4166667</v>
      </c>
    </row>
    <row r="467" spans="1:42" s="1" customFormat="1" ht="30">
      <c r="A467" s="1" t="s">
        <v>157</v>
      </c>
      <c r="D467" s="1" t="s">
        <v>1199</v>
      </c>
      <c r="G467" s="1" t="s">
        <v>1200</v>
      </c>
      <c r="H467" s="13" t="s">
        <v>1201</v>
      </c>
      <c r="I467" s="14">
        <v>0.18518519999999999</v>
      </c>
      <c r="J467" s="14">
        <v>0.39682539999999999</v>
      </c>
      <c r="K467" s="14">
        <v>0.5</v>
      </c>
      <c r="L467" s="14">
        <v>0.1481481</v>
      </c>
      <c r="M467" s="14">
        <v>0.3333333</v>
      </c>
      <c r="N467" s="14">
        <v>0.3333333</v>
      </c>
      <c r="O467" s="14">
        <v>0.37878780000000001</v>
      </c>
      <c r="P467" s="14">
        <v>0.1666667</v>
      </c>
      <c r="Q467" s="14">
        <v>0.2</v>
      </c>
      <c r="R467" s="14">
        <v>0.38888889999999998</v>
      </c>
      <c r="S467" s="14">
        <v>0.22222220000000001</v>
      </c>
      <c r="T467" s="14">
        <v>0.2807017</v>
      </c>
      <c r="U467" s="14">
        <v>0.3333333</v>
      </c>
      <c r="V467" s="14">
        <v>0.3333333</v>
      </c>
      <c r="W467" s="14">
        <v>0.2916667</v>
      </c>
      <c r="X467" s="14">
        <v>0.25641019999999998</v>
      </c>
      <c r="Y467" s="14">
        <v>0.27777780000000002</v>
      </c>
      <c r="Z467" s="14">
        <v>0.46666659999999999</v>
      </c>
      <c r="AA467" s="14">
        <v>0.3125</v>
      </c>
      <c r="AB467" s="14">
        <v>0.26666669999999998</v>
      </c>
      <c r="AC467" s="14">
        <v>0.30952380000000002</v>
      </c>
      <c r="AD467" s="14">
        <v>0.2916667</v>
      </c>
      <c r="AE467" s="14">
        <v>0.22222220000000001</v>
      </c>
      <c r="AF467" s="14">
        <v>0.35897430000000002</v>
      </c>
      <c r="AG467" s="14">
        <v>0.44444440000000002</v>
      </c>
      <c r="AH467" s="14">
        <v>0.27450980000000003</v>
      </c>
      <c r="AI467" s="14">
        <v>0.36111110000000002</v>
      </c>
      <c r="AJ467" s="14">
        <v>0.36363630000000002</v>
      </c>
      <c r="AK467" s="14">
        <v>0.25</v>
      </c>
      <c r="AL467" s="14">
        <v>0.30303029999999997</v>
      </c>
      <c r="AM467" s="14">
        <v>8.3333299999999999E-2</v>
      </c>
      <c r="AN467" s="14">
        <v>0.2916667</v>
      </c>
    </row>
    <row r="468" spans="1:42" s="1" customFormat="1" ht="30">
      <c r="A468" s="1" t="s">
        <v>157</v>
      </c>
      <c r="D468" s="1" t="s">
        <v>1202</v>
      </c>
      <c r="G468" s="1" t="s">
        <v>1203</v>
      </c>
      <c r="H468" s="13" t="s">
        <v>1204</v>
      </c>
      <c r="I468" s="14">
        <v>0.23333329999999999</v>
      </c>
      <c r="J468" s="14">
        <v>0.35</v>
      </c>
      <c r="K468" s="14">
        <v>0.2</v>
      </c>
      <c r="L468" s="14">
        <v>0.18518519999999999</v>
      </c>
      <c r="M468" s="14">
        <v>0.3333333</v>
      </c>
      <c r="N468" s="14">
        <v>0.19444439999999999</v>
      </c>
      <c r="O468" s="14">
        <v>0.2982456</v>
      </c>
      <c r="P468" s="14">
        <v>0.2083333</v>
      </c>
      <c r="Q468" s="14">
        <v>6.6666699999999995E-2</v>
      </c>
      <c r="R468" s="14">
        <v>0.4</v>
      </c>
      <c r="S468" s="14">
        <v>0.1111111</v>
      </c>
      <c r="T468" s="14">
        <v>0.1929825</v>
      </c>
      <c r="U468" s="14">
        <v>0.2083333</v>
      </c>
      <c r="V468" s="14">
        <v>0.125</v>
      </c>
      <c r="W468" s="14">
        <v>0.19444439999999999</v>
      </c>
      <c r="X468" s="14">
        <v>0.21212120000000001</v>
      </c>
      <c r="Y468" s="14">
        <v>0.22222220000000001</v>
      </c>
      <c r="Z468" s="14">
        <v>0.5</v>
      </c>
      <c r="AA468" s="14">
        <v>0.36111110000000002</v>
      </c>
      <c r="AB468" s="14">
        <v>0.26666669999999998</v>
      </c>
      <c r="AC468" s="14">
        <v>0.22222220000000001</v>
      </c>
      <c r="AD468" s="14">
        <v>0.2083333</v>
      </c>
      <c r="AE468" s="14">
        <v>0.4166666</v>
      </c>
      <c r="AF468" s="14">
        <v>0.2820513</v>
      </c>
      <c r="AG468" s="14">
        <v>0.27777780000000002</v>
      </c>
      <c r="AH468" s="14">
        <v>0.29411759999999998</v>
      </c>
      <c r="AI468" s="14">
        <v>0.35897430000000002</v>
      </c>
      <c r="AJ468" s="14">
        <v>0.30303029999999997</v>
      </c>
      <c r="AK468" s="14">
        <v>0.1666667</v>
      </c>
      <c r="AL468" s="14">
        <v>0.36666660000000001</v>
      </c>
      <c r="AM468" s="14">
        <v>0.1666667</v>
      </c>
      <c r="AN468" s="14">
        <v>0.23809520000000001</v>
      </c>
    </row>
    <row r="469" spans="1:42" s="1" customFormat="1" ht="45">
      <c r="A469" s="1" t="s">
        <v>157</v>
      </c>
      <c r="D469" s="1" t="s">
        <v>1205</v>
      </c>
      <c r="G469" s="1" t="s">
        <v>1206</v>
      </c>
      <c r="H469" s="13" t="s">
        <v>1207</v>
      </c>
      <c r="I469" s="14">
        <v>0.26666669999999998</v>
      </c>
      <c r="J469" s="14">
        <v>0.3333333</v>
      </c>
      <c r="K469" s="14">
        <v>0.5</v>
      </c>
      <c r="L469" s="14">
        <v>0.40740739999999998</v>
      </c>
      <c r="M469" s="14">
        <v>0.58333330000000005</v>
      </c>
      <c r="N469" s="14">
        <v>0.25</v>
      </c>
      <c r="O469" s="14">
        <v>0.26368160000000002</v>
      </c>
      <c r="P469" s="14">
        <v>0.125</v>
      </c>
      <c r="Q469" s="14">
        <v>0.26666669999999998</v>
      </c>
      <c r="R469" s="14">
        <v>0.55555549999999998</v>
      </c>
      <c r="S469" s="14">
        <v>0.25</v>
      </c>
      <c r="T469" s="14">
        <v>0.29629630000000001</v>
      </c>
      <c r="U469" s="14">
        <v>0.25</v>
      </c>
      <c r="V469" s="14">
        <v>0.2916667</v>
      </c>
      <c r="W469" s="14">
        <v>0.2266667</v>
      </c>
      <c r="X469" s="14">
        <v>0.25641019999999998</v>
      </c>
      <c r="Y469" s="14">
        <v>0.3333333</v>
      </c>
      <c r="Z469" s="14">
        <v>0.38888889999999998</v>
      </c>
      <c r="AA469" s="14">
        <v>0.375</v>
      </c>
      <c r="AB469" s="14">
        <v>0.26666669999999998</v>
      </c>
      <c r="AC469" s="14">
        <v>0.23076920000000001</v>
      </c>
      <c r="AD469" s="14">
        <v>0.42857139999999999</v>
      </c>
      <c r="AE469" s="14">
        <v>0.2</v>
      </c>
      <c r="AF469" s="14">
        <v>0.3333333</v>
      </c>
      <c r="AG469" s="14">
        <v>0.38095240000000002</v>
      </c>
      <c r="AH469" s="14">
        <v>0.2916667</v>
      </c>
      <c r="AI469" s="14">
        <v>0.28571429999999998</v>
      </c>
      <c r="AJ469" s="14">
        <v>0.3333333</v>
      </c>
      <c r="AK469" s="14">
        <v>0.3333333</v>
      </c>
      <c r="AL469" s="14">
        <v>0.30303029999999997</v>
      </c>
      <c r="AM469" s="14">
        <v>8.3333299999999999E-2</v>
      </c>
      <c r="AN469" s="14">
        <v>0.25</v>
      </c>
    </row>
    <row r="470" spans="1:42" s="1" customFormat="1" ht="30">
      <c r="A470" s="1" t="s">
        <v>157</v>
      </c>
      <c r="D470" s="1" t="s">
        <v>1208</v>
      </c>
      <c r="G470" s="1" t="s">
        <v>1209</v>
      </c>
      <c r="H470" s="13" t="s">
        <v>1210</v>
      </c>
      <c r="I470" s="14">
        <v>0.23333329999999999</v>
      </c>
      <c r="J470" s="14">
        <v>0.28787879999999999</v>
      </c>
      <c r="K470" s="14">
        <v>0.1666667</v>
      </c>
      <c r="L470" s="14">
        <v>0.25925930000000003</v>
      </c>
      <c r="M470" s="14">
        <v>0.3333333</v>
      </c>
      <c r="N470" s="14">
        <v>0.13888890000000001</v>
      </c>
      <c r="O470" s="14">
        <v>0.15920400000000001</v>
      </c>
      <c r="P470" s="14">
        <v>4.1666700000000001E-2</v>
      </c>
      <c r="Q470" s="14">
        <v>0.26666669999999998</v>
      </c>
      <c r="R470" s="14">
        <v>0.1666667</v>
      </c>
      <c r="S470" s="14">
        <v>0.1666667</v>
      </c>
      <c r="T470" s="14">
        <v>0.22222220000000001</v>
      </c>
      <c r="U470" s="14">
        <v>0.1666667</v>
      </c>
      <c r="V470" s="14">
        <v>0.1666667</v>
      </c>
      <c r="W470" s="14">
        <v>0.13333329999999999</v>
      </c>
      <c r="X470" s="14">
        <v>0.15384610000000001</v>
      </c>
      <c r="Y470" s="14">
        <v>0.1111111</v>
      </c>
      <c r="Z470" s="14">
        <v>0.13333329999999999</v>
      </c>
      <c r="AA470" s="14">
        <v>0.25</v>
      </c>
      <c r="AB470" s="14">
        <v>0.2</v>
      </c>
      <c r="AC470" s="14">
        <v>0.1190476</v>
      </c>
      <c r="AD470" s="14">
        <v>0.25</v>
      </c>
      <c r="AE470" s="14">
        <v>6.6666699999999995E-2</v>
      </c>
      <c r="AF470" s="14">
        <v>0.2142857</v>
      </c>
      <c r="AG470" s="14">
        <v>0.14285709999999999</v>
      </c>
      <c r="AH470" s="14">
        <v>0.23529410000000001</v>
      </c>
      <c r="AI470" s="14">
        <v>0.19047620000000001</v>
      </c>
      <c r="AJ470" s="14">
        <v>0.30303029999999997</v>
      </c>
      <c r="AK470" s="14">
        <v>0.25</v>
      </c>
      <c r="AL470" s="14">
        <v>0.15151510000000001</v>
      </c>
      <c r="AM470" s="14">
        <v>8.3333299999999999E-2</v>
      </c>
      <c r="AN470" s="14">
        <v>0.25</v>
      </c>
    </row>
    <row r="471" spans="1:42" s="33" customFormat="1" ht="15.75">
      <c r="A471" s="37" t="s">
        <v>85</v>
      </c>
      <c r="B471" s="37"/>
      <c r="C471" s="37"/>
      <c r="D471" s="37"/>
      <c r="E471" s="37"/>
      <c r="F471" s="37"/>
      <c r="G471" s="37" t="s">
        <v>1211</v>
      </c>
      <c r="H471" s="38"/>
      <c r="I471" s="39">
        <f>AVERAGE(I472:I476)</f>
        <v>0.50788148</v>
      </c>
      <c r="J471" s="39">
        <f t="shared" ref="J471:AN471" si="87">AVERAGE(J472:J476)</f>
        <v>0.57852119999999996</v>
      </c>
      <c r="K471" s="39">
        <f t="shared" si="87"/>
        <v>0.43313332000000004</v>
      </c>
      <c r="L471" s="39">
        <f t="shared" si="87"/>
        <v>0.46190367999999998</v>
      </c>
      <c r="M471" s="39">
        <f t="shared" si="87"/>
        <v>0.31666664</v>
      </c>
      <c r="N471" s="39">
        <f t="shared" si="87"/>
        <v>0.54417775999999995</v>
      </c>
      <c r="O471" s="39">
        <f t="shared" si="87"/>
        <v>0.47134495999999998</v>
      </c>
      <c r="P471" s="39">
        <f t="shared" si="87"/>
        <v>0.54146665999999999</v>
      </c>
      <c r="Q471" s="39">
        <f t="shared" si="87"/>
        <v>0.16</v>
      </c>
      <c r="R471" s="39">
        <f t="shared" si="87"/>
        <v>0.35548886000000002</v>
      </c>
      <c r="S471" s="39">
        <f t="shared" si="87"/>
        <v>0.43313332000000004</v>
      </c>
      <c r="T471" s="39">
        <f t="shared" si="87"/>
        <v>0.35425262000000002</v>
      </c>
      <c r="U471" s="39">
        <f t="shared" si="87"/>
        <v>0.17499999999999999</v>
      </c>
      <c r="V471" s="39">
        <f t="shared" si="87"/>
        <v>0.31653334</v>
      </c>
      <c r="W471" s="39">
        <f t="shared" si="87"/>
        <v>0.26659997999999996</v>
      </c>
      <c r="X471" s="39">
        <f t="shared" si="87"/>
        <v>0.16452990000000001</v>
      </c>
      <c r="Y471" s="39">
        <f t="shared" si="87"/>
        <v>0.55528886</v>
      </c>
      <c r="Z471" s="39">
        <f t="shared" si="87"/>
        <v>0.15555555999999998</v>
      </c>
      <c r="AA471" s="39">
        <f t="shared" si="87"/>
        <v>0.51646666000000008</v>
      </c>
      <c r="AB471" s="39">
        <f t="shared" si="87"/>
        <v>0.29320001999999995</v>
      </c>
      <c r="AC471" s="39">
        <f t="shared" si="87"/>
        <v>0.19999997999999999</v>
      </c>
      <c r="AD471" s="39">
        <f t="shared" si="87"/>
        <v>0.50687618000000001</v>
      </c>
      <c r="AE471" s="39">
        <f t="shared" si="87"/>
        <v>0.30646668000000005</v>
      </c>
      <c r="AF471" s="39">
        <f t="shared" si="87"/>
        <v>0.35224759999999999</v>
      </c>
      <c r="AG471" s="39">
        <f t="shared" si="87"/>
        <v>0.47599046000000006</v>
      </c>
      <c r="AH471" s="39">
        <f t="shared" si="87"/>
        <v>0.34888626</v>
      </c>
      <c r="AI471" s="39">
        <f t="shared" si="87"/>
        <v>0.36909742000000001</v>
      </c>
      <c r="AJ471" s="39">
        <f t="shared" si="87"/>
        <v>0.55124845999999994</v>
      </c>
      <c r="AK471" s="39">
        <f t="shared" si="87"/>
        <v>0.34986664000000001</v>
      </c>
      <c r="AL471" s="39">
        <f t="shared" si="87"/>
        <v>0.41192119999999999</v>
      </c>
      <c r="AM471" s="39">
        <f t="shared" si="87"/>
        <v>0.38875552000000002</v>
      </c>
      <c r="AN471" s="39">
        <f t="shared" si="87"/>
        <v>0.33326665999999999</v>
      </c>
    </row>
    <row r="472" spans="1:42" s="1" customFormat="1" ht="30">
      <c r="A472" s="1" t="s">
        <v>157</v>
      </c>
      <c r="D472" s="1" t="s">
        <v>1212</v>
      </c>
      <c r="G472" s="1" t="s">
        <v>1213</v>
      </c>
      <c r="H472" s="13" t="s">
        <v>1214</v>
      </c>
      <c r="I472" s="14">
        <v>0.5</v>
      </c>
      <c r="J472" s="14">
        <v>0.60606059999999995</v>
      </c>
      <c r="K472" s="14">
        <v>0.55555549999999998</v>
      </c>
      <c r="L472" s="14">
        <v>0.6666666</v>
      </c>
      <c r="M472" s="14">
        <v>0.55555549999999998</v>
      </c>
      <c r="N472" s="14">
        <v>0.52777770000000002</v>
      </c>
      <c r="O472" s="14">
        <v>0.42786069999999998</v>
      </c>
      <c r="P472" s="14">
        <v>0.70833330000000005</v>
      </c>
      <c r="Q472" s="14">
        <v>0.26666669999999998</v>
      </c>
      <c r="R472" s="14">
        <v>0.55555549999999998</v>
      </c>
      <c r="S472" s="14">
        <v>0.4166667</v>
      </c>
      <c r="T472" s="14">
        <v>0.50877190000000005</v>
      </c>
      <c r="U472" s="14">
        <v>0.25</v>
      </c>
      <c r="V472" s="14">
        <v>0.375</v>
      </c>
      <c r="W472" s="14">
        <v>0.42307689999999998</v>
      </c>
      <c r="X472" s="14">
        <v>0.36111110000000002</v>
      </c>
      <c r="Y472" s="14">
        <v>0.55555549999999998</v>
      </c>
      <c r="Z472" s="14">
        <v>0.25</v>
      </c>
      <c r="AA472" s="14">
        <v>0.6875</v>
      </c>
      <c r="AB472" s="14">
        <v>0.26666669999999998</v>
      </c>
      <c r="AC472" s="14">
        <v>0.44444440000000002</v>
      </c>
      <c r="AD472" s="14">
        <v>0.5</v>
      </c>
      <c r="AE472" s="14">
        <v>0.1666667</v>
      </c>
      <c r="AF472" s="14">
        <v>0.42857139999999999</v>
      </c>
      <c r="AG472" s="14">
        <v>0.47619040000000001</v>
      </c>
      <c r="AH472" s="14">
        <v>0.39215680000000003</v>
      </c>
      <c r="AI472" s="14">
        <v>0.51282050000000001</v>
      </c>
      <c r="AJ472" s="14">
        <v>0.54545449999999995</v>
      </c>
      <c r="AK472" s="14">
        <v>0.4166666</v>
      </c>
      <c r="AL472" s="14">
        <v>0.45454539999999999</v>
      </c>
      <c r="AM472" s="14">
        <v>0.4166666</v>
      </c>
      <c r="AN472" s="14">
        <v>0.4583333</v>
      </c>
    </row>
    <row r="473" spans="1:42" s="1" customFormat="1" ht="30">
      <c r="A473" s="1" t="s">
        <v>157</v>
      </c>
      <c r="D473" s="1" t="s">
        <v>1215</v>
      </c>
      <c r="G473" s="1" t="s">
        <v>1216</v>
      </c>
      <c r="H473" s="13" t="s">
        <v>1217</v>
      </c>
      <c r="I473" s="14">
        <v>0.3</v>
      </c>
      <c r="J473" s="14">
        <v>0.48484850000000002</v>
      </c>
      <c r="K473" s="14">
        <v>0.27777780000000002</v>
      </c>
      <c r="L473" s="14">
        <v>0.51851849999999999</v>
      </c>
      <c r="M473" s="14">
        <v>0.44444440000000002</v>
      </c>
      <c r="N473" s="14">
        <v>0.38888889999999998</v>
      </c>
      <c r="O473" s="14">
        <v>0.32323229999999997</v>
      </c>
      <c r="P473" s="14">
        <v>0.5</v>
      </c>
      <c r="Q473" s="14">
        <v>0.2</v>
      </c>
      <c r="R473" s="14">
        <v>0.44444440000000002</v>
      </c>
      <c r="S473" s="14">
        <v>0.4166666</v>
      </c>
      <c r="T473" s="14">
        <v>0.2631579</v>
      </c>
      <c r="U473" s="14">
        <v>0.25</v>
      </c>
      <c r="V473" s="14">
        <v>0.2916667</v>
      </c>
      <c r="W473" s="14">
        <v>0.32051279999999999</v>
      </c>
      <c r="X473" s="14">
        <v>0.23076920000000001</v>
      </c>
      <c r="Y473" s="14">
        <v>0.44444440000000002</v>
      </c>
      <c r="Z473" s="14">
        <v>0.25</v>
      </c>
      <c r="AA473" s="14">
        <v>0.4375</v>
      </c>
      <c r="AB473" s="14">
        <v>0.26666669999999998</v>
      </c>
      <c r="AC473" s="14">
        <v>0.35555550000000002</v>
      </c>
      <c r="AD473" s="14">
        <v>0.28571429999999998</v>
      </c>
      <c r="AE473" s="14">
        <v>0.2</v>
      </c>
      <c r="AF473" s="14">
        <v>0.3333333</v>
      </c>
      <c r="AG473" s="14">
        <v>0.38095240000000002</v>
      </c>
      <c r="AH473" s="14">
        <v>0.35294120000000001</v>
      </c>
      <c r="AI473" s="14">
        <v>0.3333333</v>
      </c>
      <c r="AJ473" s="14">
        <v>0.42424240000000002</v>
      </c>
      <c r="AK473" s="14">
        <v>0.3333333</v>
      </c>
      <c r="AL473" s="14">
        <v>0.3333333</v>
      </c>
      <c r="AM473" s="14">
        <v>0.4166666</v>
      </c>
      <c r="AN473" s="14">
        <v>0.4166667</v>
      </c>
    </row>
    <row r="474" spans="1:42" s="1" customFormat="1" ht="30">
      <c r="A474" s="1" t="s">
        <v>157</v>
      </c>
      <c r="D474" s="1" t="s">
        <v>1218</v>
      </c>
      <c r="G474" s="1" t="s">
        <v>1219</v>
      </c>
      <c r="H474" s="13" t="s">
        <v>1220</v>
      </c>
      <c r="I474" s="14">
        <v>0.40740739999999998</v>
      </c>
      <c r="J474" s="14">
        <v>0.46969689999999997</v>
      </c>
      <c r="K474" s="14">
        <v>0.3333333</v>
      </c>
      <c r="L474" s="14">
        <v>0.4583333</v>
      </c>
      <c r="M474" s="14">
        <v>0.58333330000000005</v>
      </c>
      <c r="N474" s="14">
        <v>0.47222219999999998</v>
      </c>
      <c r="O474" s="14">
        <v>0.27363179999999998</v>
      </c>
      <c r="P474" s="14">
        <v>0.5</v>
      </c>
      <c r="Q474" s="14">
        <v>0.3333333</v>
      </c>
      <c r="R474" s="14">
        <v>0.44444440000000002</v>
      </c>
      <c r="S474" s="14">
        <v>0.3333333</v>
      </c>
      <c r="T474" s="14">
        <v>0.3333333</v>
      </c>
      <c r="U474" s="14">
        <v>0.375</v>
      </c>
      <c r="V474" s="14">
        <v>0.25</v>
      </c>
      <c r="W474" s="14">
        <v>0.25641019999999998</v>
      </c>
      <c r="X474" s="14">
        <v>0.23076920000000001</v>
      </c>
      <c r="Y474" s="14">
        <v>0.44444440000000002</v>
      </c>
      <c r="Z474" s="14">
        <v>0.27777780000000002</v>
      </c>
      <c r="AA474" s="14">
        <v>0.4583333</v>
      </c>
      <c r="AB474" s="14">
        <v>0.26666669999999998</v>
      </c>
      <c r="AC474" s="14">
        <v>0.2</v>
      </c>
      <c r="AD474" s="14">
        <v>0.4166666</v>
      </c>
      <c r="AE474" s="14">
        <v>0.1666667</v>
      </c>
      <c r="AF474" s="14">
        <v>0.3333333</v>
      </c>
      <c r="AG474" s="14">
        <v>0.52380950000000004</v>
      </c>
      <c r="AH474" s="14">
        <v>0.3333333</v>
      </c>
      <c r="AI474" s="14">
        <v>0.3333333</v>
      </c>
      <c r="AJ474" s="14">
        <v>0.45454539999999999</v>
      </c>
      <c r="AK474" s="14">
        <v>0.3333333</v>
      </c>
      <c r="AL474" s="14">
        <v>0.27272730000000001</v>
      </c>
      <c r="AM474" s="14">
        <v>0.44444440000000002</v>
      </c>
      <c r="AN474" s="14">
        <v>0.4583333</v>
      </c>
    </row>
    <row r="475" spans="1:42" s="1" customFormat="1" ht="30">
      <c r="A475" s="1" t="s">
        <v>342</v>
      </c>
      <c r="G475" s="1" t="s">
        <v>1221</v>
      </c>
      <c r="H475" s="23" t="s">
        <v>1222</v>
      </c>
      <c r="I475" s="14">
        <v>0.66600000000000004</v>
      </c>
      <c r="J475" s="14">
        <v>0.66600000000000004</v>
      </c>
      <c r="K475" s="14">
        <v>0.33300000000000002</v>
      </c>
      <c r="L475" s="14">
        <v>0.33300000000000002</v>
      </c>
      <c r="M475" s="14">
        <v>0</v>
      </c>
      <c r="N475" s="14">
        <v>0.66600000000000004</v>
      </c>
      <c r="O475" s="14">
        <v>0.66600000000000004</v>
      </c>
      <c r="P475" s="14">
        <v>0.33300000000000002</v>
      </c>
      <c r="Q475" s="14">
        <v>0</v>
      </c>
      <c r="R475" s="14">
        <v>0</v>
      </c>
      <c r="S475" s="14">
        <v>0.33300000000000002</v>
      </c>
      <c r="T475" s="14">
        <v>0.33300000000000002</v>
      </c>
      <c r="U475" s="14">
        <v>0</v>
      </c>
      <c r="V475" s="14">
        <v>0.33300000000000002</v>
      </c>
      <c r="W475" s="14">
        <v>0</v>
      </c>
      <c r="X475" s="14">
        <v>0</v>
      </c>
      <c r="Y475" s="14">
        <v>0.66600000000000004</v>
      </c>
      <c r="Z475" s="14">
        <v>0</v>
      </c>
      <c r="AA475" s="14">
        <v>0.33300000000000002</v>
      </c>
      <c r="AB475" s="14">
        <v>0.33300000000000002</v>
      </c>
      <c r="AC475" s="14">
        <v>0</v>
      </c>
      <c r="AD475" s="14">
        <v>0.66600000000000004</v>
      </c>
      <c r="AE475" s="14">
        <v>0.33300000000000002</v>
      </c>
      <c r="AF475" s="14">
        <v>0.33300000000000002</v>
      </c>
      <c r="AG475" s="14">
        <v>0.33300000000000002</v>
      </c>
      <c r="AH475" s="14">
        <v>0.33300000000000002</v>
      </c>
      <c r="AI475" s="14">
        <v>0.33300000000000002</v>
      </c>
      <c r="AJ475" s="14">
        <v>0.66600000000000004</v>
      </c>
      <c r="AK475" s="14">
        <v>0.33300000000000002</v>
      </c>
      <c r="AL475" s="14">
        <v>0.33300000000000002</v>
      </c>
      <c r="AM475" s="14">
        <v>0.33300000000000002</v>
      </c>
      <c r="AN475" s="14">
        <v>0</v>
      </c>
    </row>
    <row r="476" spans="1:42" s="1" customFormat="1" ht="15.75">
      <c r="A476" s="1" t="s">
        <v>342</v>
      </c>
      <c r="G476" s="1" t="s">
        <v>1223</v>
      </c>
      <c r="H476" s="23" t="s">
        <v>1224</v>
      </c>
      <c r="I476" s="14">
        <v>0.66600000000000004</v>
      </c>
      <c r="J476" s="14">
        <v>0.66600000000000004</v>
      </c>
      <c r="K476" s="14">
        <v>0.66600000000000004</v>
      </c>
      <c r="L476" s="14">
        <v>0.33300000000000002</v>
      </c>
      <c r="M476" s="14">
        <v>0</v>
      </c>
      <c r="N476" s="14">
        <v>0.66600000000000004</v>
      </c>
      <c r="O476" s="14">
        <v>0.66600000000000004</v>
      </c>
      <c r="P476" s="14">
        <v>0.66600000000000004</v>
      </c>
      <c r="Q476" s="14">
        <v>0</v>
      </c>
      <c r="R476" s="14">
        <v>0.33300000000000002</v>
      </c>
      <c r="S476" s="14">
        <v>0.66600000000000004</v>
      </c>
      <c r="T476" s="14">
        <v>0.33300000000000002</v>
      </c>
      <c r="U476" s="14">
        <v>0</v>
      </c>
      <c r="V476" s="14">
        <v>0.33300000000000002</v>
      </c>
      <c r="W476" s="14">
        <v>0.33300000000000002</v>
      </c>
      <c r="X476" s="14">
        <v>0</v>
      </c>
      <c r="Y476" s="14">
        <v>0.66600000000000004</v>
      </c>
      <c r="Z476" s="14">
        <v>0</v>
      </c>
      <c r="AA476" s="14">
        <v>0.66600000000000004</v>
      </c>
      <c r="AB476" s="14">
        <v>0.33300000000000002</v>
      </c>
      <c r="AC476" s="14">
        <v>0</v>
      </c>
      <c r="AD476" s="14">
        <v>0.66600000000000004</v>
      </c>
      <c r="AE476" s="14">
        <v>0.66600000000000004</v>
      </c>
      <c r="AF476" s="14">
        <v>0.33300000000000002</v>
      </c>
      <c r="AG476" s="14">
        <v>0.66600000000000004</v>
      </c>
      <c r="AH476" s="14">
        <v>0.33300000000000002</v>
      </c>
      <c r="AI476" s="14">
        <v>0.33300000000000002</v>
      </c>
      <c r="AJ476" s="14">
        <v>0.66600000000000004</v>
      </c>
      <c r="AK476" s="14">
        <v>0.33300000000000002</v>
      </c>
      <c r="AL476" s="14">
        <v>0.66600000000000004</v>
      </c>
      <c r="AM476" s="14">
        <v>0.33300000000000002</v>
      </c>
      <c r="AN476" s="14">
        <v>0.33300000000000002</v>
      </c>
    </row>
    <row r="477" spans="1:42" s="33" customFormat="1" ht="15.75">
      <c r="A477" s="30" t="s">
        <v>86</v>
      </c>
      <c r="B477" s="30"/>
      <c r="C477" s="30"/>
      <c r="D477" s="30"/>
      <c r="E477" s="30"/>
      <c r="F477" s="30"/>
      <c r="G477" s="30" t="s">
        <v>1225</v>
      </c>
      <c r="H477" s="31"/>
      <c r="I477" s="32">
        <f t="shared" ref="I477:AN477" si="88">AVERAGE(I478,I480,I483)</f>
        <v>0.49115499411090163</v>
      </c>
      <c r="J477" s="32">
        <f t="shared" si="88"/>
        <v>0.19291573174177712</v>
      </c>
      <c r="K477" s="32">
        <f t="shared" si="88"/>
        <v>0.39163111066257356</v>
      </c>
      <c r="L477" s="32">
        <f t="shared" si="88"/>
        <v>0.53183493493977707</v>
      </c>
      <c r="M477" s="32">
        <f t="shared" si="88"/>
        <v>0.55663120172873948</v>
      </c>
      <c r="N477" s="32">
        <f t="shared" si="88"/>
        <v>0.30105342425620485</v>
      </c>
      <c r="O477" s="32">
        <f t="shared" si="88"/>
        <v>0.22102827482535195</v>
      </c>
      <c r="P477" s="32">
        <f t="shared" si="88"/>
        <v>0.59749436479969975</v>
      </c>
      <c r="Q477" s="32">
        <f t="shared" si="88"/>
        <v>0.29470569761615489</v>
      </c>
      <c r="R477" s="32">
        <f t="shared" si="88"/>
        <v>0.60291768397472001</v>
      </c>
      <c r="S477" s="32">
        <f t="shared" si="88"/>
        <v>0.20903515412924109</v>
      </c>
      <c r="T477" s="32">
        <f t="shared" si="88"/>
        <v>0.21425883517292424</v>
      </c>
      <c r="U477" s="32">
        <f t="shared" si="88"/>
        <v>0.23047849972637058</v>
      </c>
      <c r="V477" s="32">
        <f t="shared" si="88"/>
        <v>0.51932868644105368</v>
      </c>
      <c r="W477" s="32">
        <f t="shared" si="88"/>
        <v>0.26652110480485902</v>
      </c>
      <c r="X477" s="32">
        <f t="shared" si="88"/>
        <v>0.40982361111167859</v>
      </c>
      <c r="Y477" s="32">
        <f t="shared" si="88"/>
        <v>0.1857962818298555</v>
      </c>
      <c r="Z477" s="32">
        <f t="shared" si="88"/>
        <v>0.44519315695632011</v>
      </c>
      <c r="AA477" s="32">
        <f t="shared" si="88"/>
        <v>0.39282385233738504</v>
      </c>
      <c r="AB477" s="32">
        <f t="shared" si="88"/>
        <v>0.44902985554641273</v>
      </c>
      <c r="AC477" s="32">
        <f t="shared" si="88"/>
        <v>0.24916695457481394</v>
      </c>
      <c r="AD477" s="32">
        <f t="shared" si="88"/>
        <v>0.4101567364542662</v>
      </c>
      <c r="AE477" s="32">
        <f t="shared" si="88"/>
        <v>0.25928523175222273</v>
      </c>
      <c r="AF477" s="32">
        <f t="shared" si="88"/>
        <v>0.34173972446345396</v>
      </c>
      <c r="AG477" s="32">
        <f t="shared" si="88"/>
        <v>0.3872197623788427</v>
      </c>
      <c r="AH477" s="32">
        <f t="shared" si="88"/>
        <v>0.26501058265329774</v>
      </c>
      <c r="AI477" s="32">
        <f t="shared" si="88"/>
        <v>0.23996548704241141</v>
      </c>
      <c r="AJ477" s="32">
        <f t="shared" si="88"/>
        <v>0.41148978582545798</v>
      </c>
      <c r="AK477" s="32">
        <f t="shared" si="88"/>
        <v>0.35941995100279861</v>
      </c>
      <c r="AL477" s="32">
        <f t="shared" si="88"/>
        <v>0.47802778726246603</v>
      </c>
      <c r="AM477" s="32">
        <f t="shared" si="88"/>
        <v>0.73085245950417732</v>
      </c>
      <c r="AN477" s="32">
        <f t="shared" si="88"/>
        <v>0.3421834684711364</v>
      </c>
      <c r="AP477" s="51"/>
    </row>
    <row r="478" spans="1:42" s="33" customFormat="1" ht="15.75">
      <c r="A478" s="34" t="s">
        <v>87</v>
      </c>
      <c r="B478" s="34"/>
      <c r="C478" s="34"/>
      <c r="D478" s="34"/>
      <c r="E478" s="34"/>
      <c r="F478" s="34"/>
      <c r="G478" s="34" t="s">
        <v>1226</v>
      </c>
      <c r="H478" s="35"/>
      <c r="I478" s="36">
        <f t="shared" ref="I478:AN478" si="89">AVERAGE(I479)</f>
        <v>0.75</v>
      </c>
      <c r="J478" s="36">
        <f t="shared" si="89"/>
        <v>0</v>
      </c>
      <c r="K478" s="36">
        <f t="shared" si="89"/>
        <v>0.16669999999999999</v>
      </c>
      <c r="L478" s="36">
        <f t="shared" si="89"/>
        <v>0.58330000000000004</v>
      </c>
      <c r="M478" s="36">
        <f t="shared" si="89"/>
        <v>0.41670000000000001</v>
      </c>
      <c r="N478" s="36">
        <f t="shared" si="89"/>
        <v>0</v>
      </c>
      <c r="O478" s="36">
        <f t="shared" si="89"/>
        <v>0.33300000000000002</v>
      </c>
      <c r="P478" s="36">
        <f t="shared" si="89"/>
        <v>0.58330000000000004</v>
      </c>
      <c r="Q478" s="36">
        <f t="shared" si="89"/>
        <v>0</v>
      </c>
      <c r="R478" s="36">
        <f t="shared" si="89"/>
        <v>0.58330000000000004</v>
      </c>
      <c r="S478" s="36">
        <f t="shared" si="89"/>
        <v>0.25</v>
      </c>
      <c r="T478" s="36">
        <f t="shared" si="89"/>
        <v>8.3299999999999999E-2</v>
      </c>
      <c r="U478" s="36">
        <f t="shared" si="89"/>
        <v>8.3299999999999999E-2</v>
      </c>
      <c r="V478" s="36">
        <f t="shared" si="89"/>
        <v>0.5</v>
      </c>
      <c r="W478" s="36">
        <f t="shared" si="89"/>
        <v>0.16669999999999999</v>
      </c>
      <c r="X478" s="36">
        <f t="shared" si="89"/>
        <v>8.3299999999999999E-2</v>
      </c>
      <c r="Y478" s="36">
        <f t="shared" si="89"/>
        <v>8.3299999999999999E-2</v>
      </c>
      <c r="Z478" s="36">
        <f t="shared" si="89"/>
        <v>0.16669999999999999</v>
      </c>
      <c r="AA478" s="36">
        <f t="shared" si="89"/>
        <v>0.33300000000000002</v>
      </c>
      <c r="AB478" s="36">
        <f t="shared" si="89"/>
        <v>0.25</v>
      </c>
      <c r="AC478" s="36">
        <f t="shared" si="89"/>
        <v>0.25</v>
      </c>
      <c r="AD478" s="36">
        <f t="shared" si="89"/>
        <v>0.5</v>
      </c>
      <c r="AE478" s="36">
        <f t="shared" si="89"/>
        <v>8.3299999999999999E-2</v>
      </c>
      <c r="AF478" s="36">
        <f t="shared" si="89"/>
        <v>0.25</v>
      </c>
      <c r="AG478" s="36">
        <f t="shared" si="89"/>
        <v>0.16669999999999999</v>
      </c>
      <c r="AH478" s="36">
        <f t="shared" si="89"/>
        <v>0.16669999999999999</v>
      </c>
      <c r="AI478" s="36">
        <f t="shared" si="89"/>
        <v>0.25</v>
      </c>
      <c r="AJ478" s="36">
        <f t="shared" si="89"/>
        <v>0.16669999999999999</v>
      </c>
      <c r="AK478" s="36">
        <f t="shared" si="89"/>
        <v>0.5</v>
      </c>
      <c r="AL478" s="36">
        <f t="shared" si="89"/>
        <v>0.33300000000000002</v>
      </c>
      <c r="AM478" s="36">
        <f t="shared" si="89"/>
        <v>0.83330000000000004</v>
      </c>
      <c r="AN478" s="36">
        <f t="shared" si="89"/>
        <v>8.3299999999999999E-2</v>
      </c>
    </row>
    <row r="479" spans="1:42" s="1" customFormat="1" ht="15.75">
      <c r="A479" s="1" t="s">
        <v>342</v>
      </c>
      <c r="G479" s="1" t="s">
        <v>1227</v>
      </c>
      <c r="H479" s="9" t="s">
        <v>1228</v>
      </c>
      <c r="I479" s="14">
        <v>0.75</v>
      </c>
      <c r="J479" s="14">
        <v>0</v>
      </c>
      <c r="K479" s="14">
        <v>0.16669999999999999</v>
      </c>
      <c r="L479" s="14">
        <v>0.58330000000000004</v>
      </c>
      <c r="M479" s="14">
        <v>0.41670000000000001</v>
      </c>
      <c r="N479" s="14">
        <v>0</v>
      </c>
      <c r="O479" s="14">
        <v>0.33300000000000002</v>
      </c>
      <c r="P479" s="14">
        <v>0.58330000000000004</v>
      </c>
      <c r="Q479" s="14">
        <v>0</v>
      </c>
      <c r="R479" s="14">
        <v>0.58330000000000004</v>
      </c>
      <c r="S479" s="14">
        <v>0.25</v>
      </c>
      <c r="T479" s="14">
        <v>8.3299999999999999E-2</v>
      </c>
      <c r="U479" s="14">
        <v>8.3299999999999999E-2</v>
      </c>
      <c r="V479" s="14">
        <v>0.5</v>
      </c>
      <c r="W479" s="14">
        <v>0.16669999999999999</v>
      </c>
      <c r="X479" s="14">
        <v>8.3299999999999999E-2</v>
      </c>
      <c r="Y479" s="14">
        <v>8.3299999999999999E-2</v>
      </c>
      <c r="Z479" s="14">
        <v>0.16669999999999999</v>
      </c>
      <c r="AA479" s="14">
        <v>0.33300000000000002</v>
      </c>
      <c r="AB479" s="14">
        <v>0.25</v>
      </c>
      <c r="AC479" s="14">
        <v>0.25</v>
      </c>
      <c r="AD479" s="14">
        <v>0.5</v>
      </c>
      <c r="AE479" s="14">
        <v>8.3299999999999999E-2</v>
      </c>
      <c r="AF479" s="14">
        <v>0.25</v>
      </c>
      <c r="AG479" s="14">
        <v>0.16669999999999999</v>
      </c>
      <c r="AH479" s="14">
        <v>0.16669999999999999</v>
      </c>
      <c r="AI479" s="14">
        <v>0.25</v>
      </c>
      <c r="AJ479" s="14">
        <v>0.16669999999999999</v>
      </c>
      <c r="AK479" s="14">
        <v>0.5</v>
      </c>
      <c r="AL479" s="14">
        <v>0.33300000000000002</v>
      </c>
      <c r="AM479" s="14">
        <v>0.83330000000000004</v>
      </c>
      <c r="AN479" s="14">
        <v>8.3299999999999999E-2</v>
      </c>
    </row>
    <row r="480" spans="1:42" s="33" customFormat="1" ht="15.75">
      <c r="A480" s="34" t="s">
        <v>88</v>
      </c>
      <c r="B480" s="34"/>
      <c r="C480" s="34"/>
      <c r="D480" s="34"/>
      <c r="E480" s="34"/>
      <c r="F480" s="34"/>
      <c r="G480" s="34" t="s">
        <v>1229</v>
      </c>
      <c r="H480" s="35"/>
      <c r="I480" s="36">
        <f>AVERAGE(I481:I482)</f>
        <v>0.20834999999999998</v>
      </c>
      <c r="J480" s="36">
        <f t="shared" ref="J480:AN480" si="90">AVERAGE(J481:J482)</f>
        <v>0.16669999999999999</v>
      </c>
      <c r="K480" s="36">
        <f t="shared" si="90"/>
        <v>0.45835000000000004</v>
      </c>
      <c r="L480" s="36">
        <f t="shared" si="90"/>
        <v>0.54164999999999996</v>
      </c>
      <c r="M480" s="36">
        <f t="shared" si="90"/>
        <v>0.875</v>
      </c>
      <c r="N480" s="36">
        <f t="shared" si="90"/>
        <v>0.5</v>
      </c>
      <c r="O480" s="36">
        <f t="shared" si="90"/>
        <v>4.165E-2</v>
      </c>
      <c r="P480" s="36">
        <f t="shared" si="90"/>
        <v>0.66669999999999996</v>
      </c>
      <c r="Q480" s="36">
        <f t="shared" si="90"/>
        <v>0.5</v>
      </c>
      <c r="R480" s="36">
        <f t="shared" si="90"/>
        <v>0.70835000000000004</v>
      </c>
      <c r="S480" s="36">
        <f t="shared" si="90"/>
        <v>0.125</v>
      </c>
      <c r="T480" s="36">
        <f t="shared" si="90"/>
        <v>0.29164999999999996</v>
      </c>
      <c r="U480" s="36">
        <f t="shared" si="90"/>
        <v>0.29170000000000001</v>
      </c>
      <c r="V480" s="36">
        <f t="shared" si="90"/>
        <v>0.625</v>
      </c>
      <c r="W480" s="36">
        <f t="shared" si="90"/>
        <v>0.25</v>
      </c>
      <c r="X480" s="36">
        <f t="shared" si="90"/>
        <v>0.79164999999999996</v>
      </c>
      <c r="Y480" s="36">
        <f t="shared" si="90"/>
        <v>0.16669999999999999</v>
      </c>
      <c r="Z480" s="36">
        <f t="shared" si="90"/>
        <v>0.66664999999999996</v>
      </c>
      <c r="AA480" s="36">
        <f t="shared" si="90"/>
        <v>0.45835000000000004</v>
      </c>
      <c r="AB480" s="36">
        <f t="shared" si="90"/>
        <v>0.70830000000000004</v>
      </c>
      <c r="AC480" s="36">
        <f t="shared" si="90"/>
        <v>0.25</v>
      </c>
      <c r="AD480" s="36">
        <f t="shared" si="90"/>
        <v>0.29164999999999996</v>
      </c>
      <c r="AE480" s="36">
        <f t="shared" si="90"/>
        <v>0.375</v>
      </c>
      <c r="AF480" s="36">
        <f t="shared" si="90"/>
        <v>0.375</v>
      </c>
      <c r="AG480" s="36">
        <f t="shared" si="90"/>
        <v>0.5</v>
      </c>
      <c r="AH480" s="36">
        <f t="shared" si="90"/>
        <v>0.16669999999999999</v>
      </c>
      <c r="AI480" s="36">
        <f t="shared" si="90"/>
        <v>0.25</v>
      </c>
      <c r="AJ480" s="36">
        <f t="shared" si="90"/>
        <v>0.70835000000000004</v>
      </c>
      <c r="AK480" s="36">
        <f t="shared" si="90"/>
        <v>0.20834999999999998</v>
      </c>
      <c r="AL480" s="36">
        <f t="shared" si="90"/>
        <v>0.79169999999999996</v>
      </c>
      <c r="AM480" s="36">
        <f t="shared" si="90"/>
        <v>0.70830000000000004</v>
      </c>
      <c r="AN480" s="36">
        <f t="shared" si="90"/>
        <v>0.58330000000000004</v>
      </c>
    </row>
    <row r="481" spans="1:40" s="1" customFormat="1" ht="45">
      <c r="A481" s="1" t="s">
        <v>342</v>
      </c>
      <c r="G481" s="1" t="s">
        <v>1230</v>
      </c>
      <c r="H481" s="13" t="s">
        <v>2139</v>
      </c>
      <c r="I481" s="14">
        <v>0.16669999999999999</v>
      </c>
      <c r="J481" s="14">
        <v>0.16669999999999999</v>
      </c>
      <c r="K481" s="14">
        <v>0.41670000000000001</v>
      </c>
      <c r="L481" s="14">
        <v>0.5</v>
      </c>
      <c r="M481" s="14">
        <v>0.91669999999999996</v>
      </c>
      <c r="N481" s="14">
        <v>0.5</v>
      </c>
      <c r="O481" s="14">
        <v>8.3299999999999999E-2</v>
      </c>
      <c r="P481" s="14">
        <v>0.66669999999999996</v>
      </c>
      <c r="Q481" s="14">
        <v>0.5</v>
      </c>
      <c r="R481" s="14">
        <v>0.66669999999999996</v>
      </c>
      <c r="S481" s="14">
        <v>8.3299999999999999E-2</v>
      </c>
      <c r="T481" s="14">
        <v>0.33329999999999999</v>
      </c>
      <c r="U481" s="14">
        <v>0.41670000000000001</v>
      </c>
      <c r="V481" s="14">
        <v>0.58330000000000004</v>
      </c>
      <c r="W481" s="14">
        <v>0.25</v>
      </c>
      <c r="X481" s="14">
        <v>0.83330000000000004</v>
      </c>
      <c r="Y481" s="14">
        <v>0.16669999999999999</v>
      </c>
      <c r="Z481" s="14">
        <v>0.58330000000000004</v>
      </c>
      <c r="AA481" s="14">
        <v>0.41670000000000001</v>
      </c>
      <c r="AB481" s="14">
        <v>0.83330000000000004</v>
      </c>
      <c r="AC481" s="14">
        <v>0.25</v>
      </c>
      <c r="AD481" s="14">
        <v>0.25</v>
      </c>
      <c r="AE481" s="14">
        <v>0.41670000000000001</v>
      </c>
      <c r="AF481" s="14">
        <v>0.41670000000000001</v>
      </c>
      <c r="AG481" s="14">
        <v>0.5</v>
      </c>
      <c r="AH481" s="14">
        <v>0.16669999999999999</v>
      </c>
      <c r="AI481" s="14">
        <v>0.25</v>
      </c>
      <c r="AJ481" s="14">
        <v>0.75</v>
      </c>
      <c r="AK481" s="14">
        <v>0.16669999999999999</v>
      </c>
      <c r="AL481" s="14">
        <v>0.91669999999999996</v>
      </c>
      <c r="AM481" s="14">
        <v>0.83330000000000004</v>
      </c>
      <c r="AN481" s="14">
        <v>0.58330000000000004</v>
      </c>
    </row>
    <row r="482" spans="1:40" s="1" customFormat="1" ht="45">
      <c r="A482" s="1" t="s">
        <v>342</v>
      </c>
      <c r="G482" s="1" t="s">
        <v>1231</v>
      </c>
      <c r="H482" s="13" t="s">
        <v>2140</v>
      </c>
      <c r="I482" s="14">
        <v>0.25</v>
      </c>
      <c r="J482" s="14">
        <v>0.16669999999999999</v>
      </c>
      <c r="K482" s="14">
        <v>0.5</v>
      </c>
      <c r="L482" s="14">
        <v>0.58330000000000004</v>
      </c>
      <c r="M482" s="14">
        <v>0.83330000000000004</v>
      </c>
      <c r="N482" s="14">
        <v>0.5</v>
      </c>
      <c r="O482" s="14">
        <v>0</v>
      </c>
      <c r="P482" s="14">
        <v>0.66669999999999996</v>
      </c>
      <c r="Q482" s="14">
        <v>0.5</v>
      </c>
      <c r="R482" s="14">
        <v>0.75</v>
      </c>
      <c r="S482" s="14">
        <v>0.16669999999999999</v>
      </c>
      <c r="T482" s="14">
        <v>0.25</v>
      </c>
      <c r="U482" s="14">
        <v>0.16669999999999999</v>
      </c>
      <c r="V482" s="14">
        <v>0.66669999999999996</v>
      </c>
      <c r="W482" s="14">
        <v>0.25</v>
      </c>
      <c r="X482" s="14">
        <v>0.75</v>
      </c>
      <c r="Y482" s="14">
        <v>0.16669999999999999</v>
      </c>
      <c r="Z482" s="14">
        <v>0.75</v>
      </c>
      <c r="AA482" s="14">
        <v>0.5</v>
      </c>
      <c r="AB482" s="14">
        <v>0.58330000000000004</v>
      </c>
      <c r="AC482" s="14">
        <v>0.25</v>
      </c>
      <c r="AD482" s="14">
        <v>0.33329999999999999</v>
      </c>
      <c r="AE482" s="14">
        <v>0.33329999999999999</v>
      </c>
      <c r="AF482" s="14">
        <v>0.33329999999999999</v>
      </c>
      <c r="AG482" s="14">
        <v>0.5</v>
      </c>
      <c r="AH482" s="14">
        <v>0.16669999999999999</v>
      </c>
      <c r="AI482" s="14">
        <v>0.25</v>
      </c>
      <c r="AJ482" s="14">
        <v>0.66669999999999996</v>
      </c>
      <c r="AK482" s="14">
        <v>0.25</v>
      </c>
      <c r="AL482" s="14">
        <v>0.66669999999999996</v>
      </c>
      <c r="AM482" s="14">
        <v>0.58330000000000004</v>
      </c>
      <c r="AN482" s="14">
        <v>0.58330000000000004</v>
      </c>
    </row>
    <row r="483" spans="1:40" s="33" customFormat="1" ht="15.75">
      <c r="A483" s="34" t="s">
        <v>89</v>
      </c>
      <c r="B483" s="34"/>
      <c r="C483" s="34"/>
      <c r="D483" s="34"/>
      <c r="E483" s="34"/>
      <c r="F483" s="34"/>
      <c r="G483" s="34" t="s">
        <v>1232</v>
      </c>
      <c r="H483" s="35"/>
      <c r="I483" s="36">
        <f>AVERAGE(I484,I489)</f>
        <v>0.51511498233270481</v>
      </c>
      <c r="J483" s="36">
        <f t="shared" ref="J483:AN483" si="91">AVERAGE(J484,J489)</f>
        <v>0.41204719522533134</v>
      </c>
      <c r="K483" s="36">
        <f t="shared" si="91"/>
        <v>0.54984333198772062</v>
      </c>
      <c r="L483" s="36">
        <f t="shared" si="91"/>
        <v>0.47055480481933099</v>
      </c>
      <c r="M483" s="36">
        <f t="shared" si="91"/>
        <v>0.37819360518621831</v>
      </c>
      <c r="N483" s="36">
        <f t="shared" si="91"/>
        <v>0.40316027276861449</v>
      </c>
      <c r="O483" s="36">
        <f t="shared" si="91"/>
        <v>0.28843482447605584</v>
      </c>
      <c r="P483" s="36">
        <f t="shared" si="91"/>
        <v>0.54248309439909925</v>
      </c>
      <c r="Q483" s="36">
        <f t="shared" si="91"/>
        <v>0.38411709284846463</v>
      </c>
      <c r="R483" s="36">
        <f t="shared" si="91"/>
        <v>0.51710305192415962</v>
      </c>
      <c r="S483" s="36">
        <f t="shared" si="91"/>
        <v>0.25210546238772324</v>
      </c>
      <c r="T483" s="36">
        <f t="shared" si="91"/>
        <v>0.26782650551877279</v>
      </c>
      <c r="U483" s="36">
        <f t="shared" si="91"/>
        <v>0.31643549917911173</v>
      </c>
      <c r="V483" s="36">
        <f t="shared" si="91"/>
        <v>0.43298605932316103</v>
      </c>
      <c r="W483" s="36">
        <f t="shared" si="91"/>
        <v>0.38286331441457716</v>
      </c>
      <c r="X483" s="36">
        <f t="shared" si="91"/>
        <v>0.35452083333503565</v>
      </c>
      <c r="Y483" s="36">
        <f t="shared" si="91"/>
        <v>0.30738884548956646</v>
      </c>
      <c r="Z483" s="36">
        <f t="shared" si="91"/>
        <v>0.50222947086896041</v>
      </c>
      <c r="AA483" s="36">
        <f t="shared" si="91"/>
        <v>0.387121557012155</v>
      </c>
      <c r="AB483" s="36">
        <f t="shared" si="91"/>
        <v>0.38878956663923825</v>
      </c>
      <c r="AC483" s="36">
        <f t="shared" si="91"/>
        <v>0.24750086372444186</v>
      </c>
      <c r="AD483" s="36">
        <f t="shared" si="91"/>
        <v>0.43882020936279864</v>
      </c>
      <c r="AE483" s="36">
        <f t="shared" si="91"/>
        <v>0.31955569525666816</v>
      </c>
      <c r="AF483" s="36">
        <f t="shared" si="91"/>
        <v>0.40021917339036206</v>
      </c>
      <c r="AG483" s="36">
        <f t="shared" si="91"/>
        <v>0.49495928713652815</v>
      </c>
      <c r="AH483" s="36">
        <f t="shared" si="91"/>
        <v>0.46163174795989326</v>
      </c>
      <c r="AI483" s="36">
        <f t="shared" si="91"/>
        <v>0.21989646112723427</v>
      </c>
      <c r="AJ483" s="36">
        <f t="shared" si="91"/>
        <v>0.35941935747637382</v>
      </c>
      <c r="AK483" s="36">
        <f t="shared" si="91"/>
        <v>0.36990985300839574</v>
      </c>
      <c r="AL483" s="36">
        <f t="shared" si="91"/>
        <v>0.309383361787398</v>
      </c>
      <c r="AM483" s="36">
        <f t="shared" si="91"/>
        <v>0.65095737851253177</v>
      </c>
      <c r="AN483" s="36">
        <f t="shared" si="91"/>
        <v>0.35995040541340906</v>
      </c>
    </row>
    <row r="484" spans="1:40" s="33" customFormat="1" ht="15.75">
      <c r="A484" s="37" t="s">
        <v>90</v>
      </c>
      <c r="B484" s="37"/>
      <c r="C484" s="37"/>
      <c r="D484" s="37"/>
      <c r="E484" s="37"/>
      <c r="F484" s="37"/>
      <c r="G484" s="37" t="s">
        <v>1233</v>
      </c>
      <c r="H484" s="38"/>
      <c r="I484" s="39">
        <f>AVERAGE(AVERAGE(I485:I486),I487,I488)</f>
        <v>0.47465712340296351</v>
      </c>
      <c r="J484" s="39">
        <f t="shared" ref="J484:AN484" si="92">AVERAGE(AVERAGE(J485:J486),J487,J488)</f>
        <v>0.32965114452392397</v>
      </c>
      <c r="K484" s="39">
        <f t="shared" si="92"/>
        <v>0.47117704340395311</v>
      </c>
      <c r="L484" s="39">
        <f t="shared" si="92"/>
        <v>0.42011480625533687</v>
      </c>
      <c r="M484" s="39">
        <f t="shared" si="92"/>
        <v>0.34302181825277717</v>
      </c>
      <c r="N484" s="39">
        <f t="shared" si="92"/>
        <v>0.29871179671396231</v>
      </c>
      <c r="O484" s="39">
        <f t="shared" si="92"/>
        <v>0.20236547496858526</v>
      </c>
      <c r="P484" s="39">
        <f t="shared" si="92"/>
        <v>0.48001758919955123</v>
      </c>
      <c r="Q484" s="39">
        <f t="shared" si="92"/>
        <v>0.28725501493529038</v>
      </c>
      <c r="R484" s="39">
        <f t="shared" si="92"/>
        <v>0.46082757145610215</v>
      </c>
      <c r="S484" s="39">
        <f t="shared" si="92"/>
        <v>0.17240091333219157</v>
      </c>
      <c r="T484" s="39">
        <f t="shared" si="92"/>
        <v>0.19307325989510246</v>
      </c>
      <c r="U484" s="39">
        <f t="shared" si="92"/>
        <v>0.23728974171829009</v>
      </c>
      <c r="V484" s="39">
        <f t="shared" si="92"/>
        <v>0.40696031894871948</v>
      </c>
      <c r="W484" s="39">
        <f t="shared" si="92"/>
        <v>0.27434969459215902</v>
      </c>
      <c r="X484" s="39">
        <f t="shared" si="92"/>
        <v>0.2387932253856716</v>
      </c>
      <c r="Y484" s="39">
        <f t="shared" si="92"/>
        <v>0.22695488007359363</v>
      </c>
      <c r="Z484" s="39">
        <f t="shared" si="92"/>
        <v>0.39191246942414432</v>
      </c>
      <c r="AA484" s="39">
        <f t="shared" si="92"/>
        <v>0.30885679807545402</v>
      </c>
      <c r="AB484" s="39">
        <f t="shared" si="92"/>
        <v>0.33198901200094494</v>
      </c>
      <c r="AC484" s="39">
        <f t="shared" si="92"/>
        <v>0.19842501539139046</v>
      </c>
      <c r="AD484" s="39">
        <f t="shared" si="92"/>
        <v>0.38130123651677383</v>
      </c>
      <c r="AE484" s="39">
        <f t="shared" si="92"/>
        <v>0.23880899337314218</v>
      </c>
      <c r="AF484" s="39">
        <f t="shared" si="92"/>
        <v>0.30561448756170756</v>
      </c>
      <c r="AG484" s="39">
        <f t="shared" si="92"/>
        <v>0.43489450890108522</v>
      </c>
      <c r="AH484" s="39">
        <f t="shared" si="92"/>
        <v>0.38684705836512473</v>
      </c>
      <c r="AI484" s="39">
        <f t="shared" si="92"/>
        <v>0.18164622875474012</v>
      </c>
      <c r="AJ484" s="39">
        <f t="shared" si="92"/>
        <v>0.25273786641906015</v>
      </c>
      <c r="AK484" s="39">
        <f t="shared" si="92"/>
        <v>0.3313096812536756</v>
      </c>
      <c r="AL484" s="39">
        <f t="shared" si="92"/>
        <v>0.22926752307034348</v>
      </c>
      <c r="AM484" s="39">
        <f t="shared" si="92"/>
        <v>0.63823946559044031</v>
      </c>
      <c r="AN484" s="39">
        <f t="shared" si="92"/>
        <v>0.25794353672853382</v>
      </c>
    </row>
    <row r="485" spans="1:40" s="1" customFormat="1" ht="30">
      <c r="A485" s="1" t="s">
        <v>243</v>
      </c>
      <c r="F485" s="1" t="s">
        <v>1234</v>
      </c>
      <c r="G485" s="1" t="s">
        <v>1235</v>
      </c>
      <c r="H485" s="9" t="s">
        <v>1236</v>
      </c>
      <c r="I485" s="14">
        <v>0.51545119285583496</v>
      </c>
      <c r="J485" s="14">
        <v>0.35145387053489685</v>
      </c>
      <c r="K485" s="14">
        <v>0.45875000953674316</v>
      </c>
      <c r="L485" s="14">
        <v>0.528678297996521</v>
      </c>
      <c r="M485" s="14">
        <v>0.46867167949676514</v>
      </c>
      <c r="N485" s="14">
        <v>0.36666667461395264</v>
      </c>
      <c r="O485" s="14">
        <v>0.25062033534049988</v>
      </c>
      <c r="P485" s="14">
        <v>0.47798740863800049</v>
      </c>
      <c r="Q485" s="14">
        <v>0.38972431421279907</v>
      </c>
      <c r="R485" s="14">
        <v>0.56375002861022949</v>
      </c>
      <c r="S485" s="14">
        <v>0.23786407709121704</v>
      </c>
      <c r="T485" s="14">
        <v>0.33964645862579346</v>
      </c>
      <c r="U485" s="14">
        <v>0.47109469771385193</v>
      </c>
      <c r="V485" s="14">
        <v>0.51435703039169312</v>
      </c>
      <c r="W485" s="14">
        <v>0.38972431421279907</v>
      </c>
      <c r="X485" s="14">
        <v>0.41220423579216003</v>
      </c>
      <c r="Y485" s="14">
        <v>0.29109159111976624</v>
      </c>
      <c r="Z485" s="14">
        <v>0.59286594390869141</v>
      </c>
      <c r="AA485" s="14">
        <v>0.33778858184814453</v>
      </c>
      <c r="AB485" s="14">
        <v>0.58405977487564087</v>
      </c>
      <c r="AC485" s="14">
        <v>0.34956303238868713</v>
      </c>
      <c r="AD485" s="14">
        <v>0.46566790342330933</v>
      </c>
      <c r="AE485" s="14">
        <v>0.34586465358734131</v>
      </c>
      <c r="AF485" s="14">
        <v>0.49318462610244751</v>
      </c>
      <c r="AG485" s="14">
        <v>0.49498745799064636</v>
      </c>
      <c r="AH485" s="14">
        <v>0.40675845742225647</v>
      </c>
      <c r="AI485" s="14">
        <v>0.32611465454101563</v>
      </c>
      <c r="AJ485" s="14">
        <v>0.42698019742965698</v>
      </c>
      <c r="AK485" s="14">
        <v>0.46844661235809326</v>
      </c>
      <c r="AL485" s="14">
        <v>0.46455696225166321</v>
      </c>
      <c r="AM485" s="14">
        <v>0.65909093618392944</v>
      </c>
      <c r="AN485" s="14">
        <v>0.39849624037742615</v>
      </c>
    </row>
    <row r="486" spans="1:40" s="1" customFormat="1" ht="45">
      <c r="A486" s="1" t="s">
        <v>243</v>
      </c>
      <c r="F486" s="9" t="s">
        <v>1237</v>
      </c>
      <c r="G486" s="9" t="s">
        <v>1238</v>
      </c>
      <c r="H486" s="13" t="s">
        <v>1239</v>
      </c>
      <c r="I486" s="14">
        <v>0.54755991697311401</v>
      </c>
      <c r="J486" s="14">
        <v>0.45974025130271912</v>
      </c>
      <c r="K486" s="14">
        <v>0.53482586145401001</v>
      </c>
      <c r="L486" s="14">
        <v>0.52980685234069824</v>
      </c>
      <c r="M486" s="14">
        <v>0.55639725923538208</v>
      </c>
      <c r="N486" s="14">
        <v>0.53975534439086914</v>
      </c>
      <c r="O486" s="14">
        <v>0.44276091456413269</v>
      </c>
      <c r="P486" s="14">
        <v>0.52721083164215088</v>
      </c>
      <c r="Q486" s="14">
        <v>0.50299912691116333</v>
      </c>
      <c r="R486" s="14">
        <v>0.52142852544784546</v>
      </c>
      <c r="S486" s="14">
        <v>0.44581279158592224</v>
      </c>
      <c r="T486" s="14">
        <v>0.4773123562335968</v>
      </c>
      <c r="U486" s="14">
        <v>0.49792182445526123</v>
      </c>
      <c r="V486" s="14">
        <v>0.52755188941955566</v>
      </c>
      <c r="W486" s="14">
        <v>0.48408237099647522</v>
      </c>
      <c r="X486" s="14">
        <v>0.51201921701431274</v>
      </c>
      <c r="Y486" s="14">
        <v>0.43957823514938354</v>
      </c>
      <c r="Z486" s="14">
        <v>0.5701754093170166</v>
      </c>
      <c r="AA486" s="14">
        <v>0.54499995708465576</v>
      </c>
      <c r="AB486" s="14">
        <v>0.56382977962493896</v>
      </c>
      <c r="AC486" s="14">
        <v>0.47150257229804993</v>
      </c>
      <c r="AD486" s="14">
        <v>0.4962216317653656</v>
      </c>
      <c r="AE486" s="14">
        <v>0.45688223838806152</v>
      </c>
      <c r="AF486" s="14">
        <v>0.49633249640464783</v>
      </c>
      <c r="AG486" s="14">
        <v>0.56808686256408691</v>
      </c>
      <c r="AH486" s="14">
        <v>0.49290776252746582</v>
      </c>
      <c r="AI486" s="14">
        <v>0.47906598448753357</v>
      </c>
      <c r="AJ486" s="14">
        <v>0.54882150888442993</v>
      </c>
      <c r="AK486" s="14">
        <v>0.51017212867736816</v>
      </c>
      <c r="AL486" s="14">
        <v>0.50531911849975586</v>
      </c>
      <c r="AM486" s="14">
        <v>0.55225223302841187</v>
      </c>
      <c r="AN486" s="14">
        <v>0.48963314294815063</v>
      </c>
    </row>
    <row r="487" spans="1:40" s="1" customFormat="1" ht="15.75">
      <c r="A487" s="1" t="s">
        <v>342</v>
      </c>
      <c r="G487" s="1" t="s">
        <v>1240</v>
      </c>
      <c r="H487" s="13" t="s">
        <v>1241</v>
      </c>
      <c r="I487" s="14">
        <v>0.42625764608380501</v>
      </c>
      <c r="J487" s="14">
        <v>0.30257412455506599</v>
      </c>
      <c r="K487" s="14">
        <v>0.50413165160831197</v>
      </c>
      <c r="L487" s="14">
        <v>0.35170092000389902</v>
      </c>
      <c r="M487" s="14">
        <v>0.28507071463889899</v>
      </c>
      <c r="N487" s="14">
        <v>0.177393270955051</v>
      </c>
      <c r="O487" s="14">
        <v>9.8905420453279408E-2</v>
      </c>
      <c r="P487" s="14">
        <v>0.40680711523063401</v>
      </c>
      <c r="Q487" s="14">
        <v>0.20343686159695001</v>
      </c>
      <c r="R487" s="14">
        <v>0.32602971379235102</v>
      </c>
      <c r="S487" s="14">
        <v>0.10101250390165699</v>
      </c>
      <c r="T487" s="14">
        <v>0.104182618529486</v>
      </c>
      <c r="U487" s="14">
        <v>0.128615717598729</v>
      </c>
      <c r="V487" s="14">
        <v>0.31727845970170798</v>
      </c>
      <c r="W487" s="14">
        <v>0.21112464950102999</v>
      </c>
      <c r="X487" s="14">
        <v>0.16025045454204398</v>
      </c>
      <c r="Y487" s="14">
        <v>0.107166129279686</v>
      </c>
      <c r="Z487" s="14">
        <v>0.376399212918193</v>
      </c>
      <c r="AA487" s="14">
        <v>0.174241868910506</v>
      </c>
      <c r="AB487" s="14">
        <v>0.24010910191909399</v>
      </c>
      <c r="AC487" s="14">
        <v>0.104989278634883</v>
      </c>
      <c r="AD487" s="14">
        <v>0.35638165760398005</v>
      </c>
      <c r="AE487" s="14">
        <v>0.16320791287150199</v>
      </c>
      <c r="AF487" s="14">
        <v>0.192676466631722</v>
      </c>
      <c r="AG487" s="14">
        <v>0.34188114470311198</v>
      </c>
      <c r="AH487" s="14">
        <v>0.29507908097258001</v>
      </c>
      <c r="AI487" s="14">
        <v>9.23625696023017E-2</v>
      </c>
      <c r="AJ487" s="14">
        <v>0.15085806839420701</v>
      </c>
      <c r="AK487" s="14">
        <v>0.27869020531273203</v>
      </c>
      <c r="AL487" s="14">
        <v>0.11425396278308901</v>
      </c>
      <c r="AM487" s="14">
        <v>0.60694933541643303</v>
      </c>
      <c r="AN487" s="14">
        <v>0.1643753579684</v>
      </c>
    </row>
    <row r="488" spans="1:40" s="1" customFormat="1" ht="15.75">
      <c r="A488" s="1" t="s">
        <v>342</v>
      </c>
      <c r="G488" s="1" t="s">
        <v>1242</v>
      </c>
      <c r="H488" s="13" t="s">
        <v>1243</v>
      </c>
      <c r="I488" s="14">
        <v>0.46620816921061098</v>
      </c>
      <c r="J488" s="14">
        <v>0.28078224809789798</v>
      </c>
      <c r="K488" s="14">
        <v>0.412611543108171</v>
      </c>
      <c r="L488" s="14">
        <v>0.37940092359350203</v>
      </c>
      <c r="M488" s="14">
        <v>0.23146027075335901</v>
      </c>
      <c r="N488" s="14">
        <v>0.265531109684425</v>
      </c>
      <c r="O488" s="14">
        <v>0.16150037950016</v>
      </c>
      <c r="P488" s="14">
        <v>0.530646532227944</v>
      </c>
      <c r="Q488" s="14">
        <v>0.21196646264694</v>
      </c>
      <c r="R488" s="14">
        <v>0.51386372354691801</v>
      </c>
      <c r="S488" s="14">
        <v>7.435180175634809E-2</v>
      </c>
      <c r="T488" s="14">
        <v>6.6557753726126295E-2</v>
      </c>
      <c r="U488" s="14">
        <v>9.8745246471584697E-2</v>
      </c>
      <c r="V488" s="14">
        <v>0.38264803723882601</v>
      </c>
      <c r="W488" s="14">
        <v>0.17502109167080998</v>
      </c>
      <c r="X488" s="14">
        <v>9.4017495211734387E-2</v>
      </c>
      <c r="Y488" s="14">
        <v>0.20836359780652</v>
      </c>
      <c r="Z488" s="14">
        <v>0.217817518741386</v>
      </c>
      <c r="AA488" s="14">
        <v>0.310934255849456</v>
      </c>
      <c r="AB488" s="14">
        <v>0.181913156833451</v>
      </c>
      <c r="AC488" s="14">
        <v>7.97529651959199E-2</v>
      </c>
      <c r="AD488" s="14">
        <v>0.30657728435200399</v>
      </c>
      <c r="AE488" s="14">
        <v>0.151845621260223</v>
      </c>
      <c r="AF488" s="14">
        <v>0.22940843479985301</v>
      </c>
      <c r="AG488" s="14">
        <v>0.43126522172277704</v>
      </c>
      <c r="AH488" s="14">
        <v>0.41562898414793303</v>
      </c>
      <c r="AI488" s="14">
        <v>4.9985797147644097E-2</v>
      </c>
      <c r="AJ488" s="14">
        <v>0.11945467770593</v>
      </c>
      <c r="AK488" s="14">
        <v>0.22592946793056398</v>
      </c>
      <c r="AL488" s="14">
        <v>8.8610566052231901E-2</v>
      </c>
      <c r="AM488" s="14">
        <v>0.70209747674871703</v>
      </c>
      <c r="AN488" s="14">
        <v>0.16539056055441301</v>
      </c>
    </row>
    <row r="489" spans="1:40" s="33" customFormat="1" ht="15.75">
      <c r="A489" s="37" t="s">
        <v>91</v>
      </c>
      <c r="B489" s="37"/>
      <c r="C489" s="37"/>
      <c r="D489" s="37"/>
      <c r="E489" s="37"/>
      <c r="F489" s="37"/>
      <c r="G489" s="37" t="s">
        <v>1244</v>
      </c>
      <c r="H489" s="38"/>
      <c r="I489" s="39">
        <f>AVERAGE(I490:I501)</f>
        <v>0.55557284126244622</v>
      </c>
      <c r="J489" s="39">
        <f t="shared" ref="J489:AN489" si="93">AVERAGE(J490:J501)</f>
        <v>0.49444324592673872</v>
      </c>
      <c r="K489" s="39">
        <f t="shared" si="93"/>
        <v>0.62850962057148807</v>
      </c>
      <c r="L489" s="39">
        <f t="shared" si="93"/>
        <v>0.52099480338332504</v>
      </c>
      <c r="M489" s="39">
        <f t="shared" si="93"/>
        <v>0.41336539211965945</v>
      </c>
      <c r="N489" s="39">
        <f t="shared" si="93"/>
        <v>0.50760874882326668</v>
      </c>
      <c r="O489" s="39">
        <f t="shared" si="93"/>
        <v>0.37450417398352648</v>
      </c>
      <c r="P489" s="39">
        <f t="shared" si="93"/>
        <v>0.60494859959864733</v>
      </c>
      <c r="Q489" s="39">
        <f t="shared" si="93"/>
        <v>0.48097917076163882</v>
      </c>
      <c r="R489" s="39">
        <f t="shared" si="93"/>
        <v>0.57337853239221703</v>
      </c>
      <c r="S489" s="39">
        <f t="shared" si="93"/>
        <v>0.33181001144325489</v>
      </c>
      <c r="T489" s="39">
        <f t="shared" si="93"/>
        <v>0.3425797511424431</v>
      </c>
      <c r="U489" s="39">
        <f t="shared" si="93"/>
        <v>0.39558125663993332</v>
      </c>
      <c r="V489" s="39">
        <f t="shared" si="93"/>
        <v>0.45901179969760258</v>
      </c>
      <c r="W489" s="39">
        <f t="shared" si="93"/>
        <v>0.4913769342369953</v>
      </c>
      <c r="X489" s="39">
        <f t="shared" si="93"/>
        <v>0.47024844128439969</v>
      </c>
      <c r="Y489" s="39">
        <f t="shared" si="93"/>
        <v>0.38782281090553927</v>
      </c>
      <c r="Z489" s="39">
        <f t="shared" si="93"/>
        <v>0.61254647231377646</v>
      </c>
      <c r="AA489" s="39">
        <f t="shared" si="93"/>
        <v>0.46538631594885599</v>
      </c>
      <c r="AB489" s="39">
        <f t="shared" si="93"/>
        <v>0.4455901212775315</v>
      </c>
      <c r="AC489" s="39">
        <f t="shared" si="93"/>
        <v>0.29657671205749325</v>
      </c>
      <c r="AD489" s="39">
        <f t="shared" si="93"/>
        <v>0.49633918220882345</v>
      </c>
      <c r="AE489" s="39">
        <f t="shared" si="93"/>
        <v>0.40030239714019417</v>
      </c>
      <c r="AF489" s="39">
        <f t="shared" si="93"/>
        <v>0.49482385921901662</v>
      </c>
      <c r="AG489" s="39">
        <f t="shared" si="93"/>
        <v>0.55502406537197102</v>
      </c>
      <c r="AH489" s="39">
        <f t="shared" si="93"/>
        <v>0.53641643755466184</v>
      </c>
      <c r="AI489" s="39">
        <f t="shared" si="93"/>
        <v>0.25814669349972841</v>
      </c>
      <c r="AJ489" s="39">
        <f t="shared" si="93"/>
        <v>0.4661008485336875</v>
      </c>
      <c r="AK489" s="39">
        <f t="shared" si="93"/>
        <v>0.40851002476311588</v>
      </c>
      <c r="AL489" s="39">
        <f t="shared" si="93"/>
        <v>0.38949920050445258</v>
      </c>
      <c r="AM489" s="39">
        <f t="shared" si="93"/>
        <v>0.66367529143462334</v>
      </c>
      <c r="AN489" s="39">
        <f t="shared" si="93"/>
        <v>0.4619572740982843</v>
      </c>
    </row>
    <row r="490" spans="1:40" s="1" customFormat="1" ht="15.75">
      <c r="A490" s="1" t="s">
        <v>342</v>
      </c>
      <c r="G490" s="17" t="s">
        <v>1245</v>
      </c>
      <c r="H490" s="13" t="s">
        <v>1246</v>
      </c>
      <c r="I490" s="14">
        <v>0.75098040958346202</v>
      </c>
      <c r="J490" s="14">
        <v>0.74270028441561098</v>
      </c>
      <c r="K490" s="14">
        <v>0.81815554787186995</v>
      </c>
      <c r="L490" s="14">
        <v>0.72892801175685507</v>
      </c>
      <c r="M490" s="14">
        <v>0.76704909314233705</v>
      </c>
      <c r="N490" s="14">
        <v>0.83301790582466895</v>
      </c>
      <c r="O490" s="14">
        <v>0.77714931343080296</v>
      </c>
      <c r="P490" s="14">
        <v>0.83049408808875103</v>
      </c>
      <c r="Q490" s="14">
        <v>0.74787062426486894</v>
      </c>
      <c r="R490" s="14">
        <v>0.830046812733648</v>
      </c>
      <c r="S490" s="14">
        <v>0.74453314840312101</v>
      </c>
      <c r="T490" s="14">
        <v>0.73052815790129499</v>
      </c>
      <c r="U490" s="14">
        <v>0.79851796035349498</v>
      </c>
      <c r="V490" s="14">
        <v>0.74838497487847311</v>
      </c>
      <c r="W490" s="14">
        <v>0.80242842131303704</v>
      </c>
      <c r="X490" s="14">
        <v>0.79476613905610294</v>
      </c>
      <c r="Y490" s="14">
        <v>0.71045209468331705</v>
      </c>
      <c r="Z490" s="14">
        <v>0.83689928359401089</v>
      </c>
      <c r="AA490" s="14">
        <v>0.74552283361977101</v>
      </c>
      <c r="AB490" s="14">
        <v>0.80147470578638502</v>
      </c>
      <c r="AC490" s="14">
        <v>0.68059676895158905</v>
      </c>
      <c r="AD490" s="14">
        <v>0.73758470963452794</v>
      </c>
      <c r="AE490" s="14">
        <v>0.68829488581791598</v>
      </c>
      <c r="AF490" s="14">
        <v>0.77188408889548599</v>
      </c>
      <c r="AG490" s="14">
        <v>0.83479696194597097</v>
      </c>
      <c r="AH490" s="14">
        <v>0.74354091924110899</v>
      </c>
      <c r="AI490" s="14">
        <v>0.592323543079877</v>
      </c>
      <c r="AJ490" s="14">
        <v>0.77260482080006498</v>
      </c>
      <c r="AK490" s="14">
        <v>0.70937400783151705</v>
      </c>
      <c r="AL490" s="14">
        <v>0.74895662289092202</v>
      </c>
      <c r="AM490" s="14">
        <v>0.82675875939385302</v>
      </c>
      <c r="AN490" s="14">
        <v>0.75381195535166301</v>
      </c>
    </row>
    <row r="491" spans="1:40" s="1" customFormat="1" ht="15.75">
      <c r="A491" s="1" t="s">
        <v>342</v>
      </c>
      <c r="G491" s="17" t="s">
        <v>1247</v>
      </c>
      <c r="H491" s="13" t="s">
        <v>1248</v>
      </c>
      <c r="I491" s="14">
        <v>0.77353200406896905</v>
      </c>
      <c r="J491" s="14">
        <v>0.76505513654804402</v>
      </c>
      <c r="K491" s="14">
        <v>0.82125686111602902</v>
      </c>
      <c r="L491" s="14">
        <v>0.746614391186189</v>
      </c>
      <c r="M491" s="14">
        <v>0.64426909521067299</v>
      </c>
      <c r="N491" s="14">
        <v>0.789764071891216</v>
      </c>
      <c r="O491" s="14">
        <v>0.61134543363929905</v>
      </c>
      <c r="P491" s="14">
        <v>0.82006311111754404</v>
      </c>
      <c r="Q491" s="14">
        <v>0.70717391597000701</v>
      </c>
      <c r="R491" s="14">
        <v>0.77669624665857295</v>
      </c>
      <c r="S491" s="14">
        <v>0.57825966725933198</v>
      </c>
      <c r="T491" s="14">
        <v>0.59441323829377601</v>
      </c>
      <c r="U491" s="14">
        <v>0.60438231776583895</v>
      </c>
      <c r="V491" s="14">
        <v>0.65039284028910405</v>
      </c>
      <c r="W491" s="14">
        <v>0.74383272610201201</v>
      </c>
      <c r="X491" s="14">
        <v>0.69043887975603591</v>
      </c>
      <c r="Y491" s="14">
        <v>0.57896963582517003</v>
      </c>
      <c r="Z491" s="14">
        <v>0.76989545424356298</v>
      </c>
      <c r="AA491" s="14">
        <v>0.69494175277543402</v>
      </c>
      <c r="AB491" s="14">
        <v>0.6902878338412709</v>
      </c>
      <c r="AC491" s="14">
        <v>0.46760499613087803</v>
      </c>
      <c r="AD491" s="14">
        <v>0.72321295065625502</v>
      </c>
      <c r="AE491" s="14">
        <v>0.61367636285668292</v>
      </c>
      <c r="AF491" s="14">
        <v>0.71276177268160301</v>
      </c>
      <c r="AG491" s="14">
        <v>0.78307673212096207</v>
      </c>
      <c r="AH491" s="14">
        <v>0.76829198184973391</v>
      </c>
      <c r="AI491" s="14">
        <v>0.45326692470021102</v>
      </c>
      <c r="AJ491" s="14">
        <v>0.68743764270227703</v>
      </c>
      <c r="AK491" s="14">
        <v>0.587111896517999</v>
      </c>
      <c r="AL491" s="14">
        <v>0.59651503603151101</v>
      </c>
      <c r="AM491" s="14">
        <v>0.8214514351085469</v>
      </c>
      <c r="AN491" s="14">
        <v>0.678825280915482</v>
      </c>
    </row>
    <row r="492" spans="1:40" s="1" customFormat="1" ht="15.75">
      <c r="A492" s="1" t="s">
        <v>342</v>
      </c>
      <c r="G492" s="17" t="s">
        <v>1249</v>
      </c>
      <c r="H492" s="13" t="s">
        <v>1250</v>
      </c>
      <c r="I492" s="14">
        <v>0.409518266022871</v>
      </c>
      <c r="J492" s="14">
        <v>0.25433528740235201</v>
      </c>
      <c r="K492" s="14">
        <v>0.45149839197784997</v>
      </c>
      <c r="L492" s="14">
        <v>0.405933280417697</v>
      </c>
      <c r="M492" s="14">
        <v>0.37491275062252399</v>
      </c>
      <c r="N492" s="14">
        <v>0.34924066920139302</v>
      </c>
      <c r="O492" s="14">
        <v>0.14893301503154399</v>
      </c>
      <c r="P492" s="14">
        <v>0.44874828123919797</v>
      </c>
      <c r="Q492" s="14">
        <v>0.290506180530267</v>
      </c>
      <c r="R492" s="14">
        <v>0.47959598252470598</v>
      </c>
      <c r="S492" s="14">
        <v>0.16895043853393801</v>
      </c>
      <c r="T492" s="14">
        <v>0.211053670448414</v>
      </c>
      <c r="U492" s="14">
        <v>0.369266054070648</v>
      </c>
      <c r="V492" s="14">
        <v>0.37411491273424097</v>
      </c>
      <c r="W492" s="14">
        <v>0.33243430260196299</v>
      </c>
      <c r="X492" s="14">
        <v>0.35206616647839101</v>
      </c>
      <c r="Y492" s="14">
        <v>0.209433115620482</v>
      </c>
      <c r="Z492" s="14">
        <v>0.51407500022650499</v>
      </c>
      <c r="AA492" s="14">
        <v>0.25468078716576203</v>
      </c>
      <c r="AB492" s="14">
        <v>0.42684295638937897</v>
      </c>
      <c r="AC492" s="14">
        <v>0.18761859941204201</v>
      </c>
      <c r="AD492" s="14">
        <v>0.36987367192189502</v>
      </c>
      <c r="AE492" s="14">
        <v>0.215326123364178</v>
      </c>
      <c r="AF492" s="14">
        <v>0.36857759204643697</v>
      </c>
      <c r="AG492" s="14">
        <v>0.42300040908579101</v>
      </c>
      <c r="AH492" s="14">
        <v>0.36064307600714796</v>
      </c>
      <c r="AI492" s="14">
        <v>0.12274487154805501</v>
      </c>
      <c r="AJ492" s="14">
        <v>0.33916596040422803</v>
      </c>
      <c r="AK492" s="14">
        <v>0.316998417515644</v>
      </c>
      <c r="AL492" s="14">
        <v>0.29177032449399198</v>
      </c>
      <c r="AM492" s="14">
        <v>0.529201968740588</v>
      </c>
      <c r="AN492" s="14">
        <v>0.34263087128767306</v>
      </c>
    </row>
    <row r="493" spans="1:40" s="1" customFormat="1" ht="15.75">
      <c r="A493" s="1" t="s">
        <v>342</v>
      </c>
      <c r="G493" s="17" t="s">
        <v>1251</v>
      </c>
      <c r="H493" s="13" t="s">
        <v>1252</v>
      </c>
      <c r="I493" s="14">
        <v>0.68876695499145002</v>
      </c>
      <c r="J493" s="14">
        <v>0.648865328192063</v>
      </c>
      <c r="K493" s="14">
        <v>0.68518459478416105</v>
      </c>
      <c r="L493" s="14">
        <v>0.67061657032755306</v>
      </c>
      <c r="M493" s="14">
        <v>0.60212323143604496</v>
      </c>
      <c r="N493" s="14">
        <v>0.69309270240832599</v>
      </c>
      <c r="O493" s="14">
        <v>0.46129625811571501</v>
      </c>
      <c r="P493" s="14">
        <v>0.79629856300031809</v>
      </c>
      <c r="Q493" s="14">
        <v>0.77701351675597807</v>
      </c>
      <c r="R493" s="14">
        <v>0.73178325444161896</v>
      </c>
      <c r="S493" s="14">
        <v>0.32522988340841502</v>
      </c>
      <c r="T493" s="14">
        <v>0.3889635108692</v>
      </c>
      <c r="U493" s="14">
        <v>0.48771692439167302</v>
      </c>
      <c r="V493" s="14">
        <v>0.62839956147099496</v>
      </c>
      <c r="W493" s="14">
        <v>0.60585080538239799</v>
      </c>
      <c r="X493" s="14">
        <v>0.61966836090759803</v>
      </c>
      <c r="Y493" s="14">
        <v>0.62124283758042198</v>
      </c>
      <c r="Z493" s="14">
        <v>0.7444755118607379</v>
      </c>
      <c r="AA493" s="14">
        <v>0.80559504573540708</v>
      </c>
      <c r="AB493" s="14">
        <v>0.55151150174691199</v>
      </c>
      <c r="AC493" s="14">
        <v>0.43638190170185098</v>
      </c>
      <c r="AD493" s="14">
        <v>0.74077089713901501</v>
      </c>
      <c r="AE493" s="14">
        <v>0.60210738053163904</v>
      </c>
      <c r="AF493" s="14">
        <v>0.72341646504125601</v>
      </c>
      <c r="AG493" s="14">
        <v>0.70259613118439401</v>
      </c>
      <c r="AH493" s="14">
        <v>0.736234974372867</v>
      </c>
      <c r="AI493" s="14">
        <v>0.46883894395917203</v>
      </c>
      <c r="AJ493" s="14">
        <v>0.53920516364277904</v>
      </c>
      <c r="AK493" s="14">
        <v>0.61743022023318805</v>
      </c>
      <c r="AL493" s="14">
        <v>0.54329094082212004</v>
      </c>
      <c r="AM493" s="14">
        <v>0.7833362789405911</v>
      </c>
      <c r="AN493" s="14">
        <v>0.64887377930679502</v>
      </c>
    </row>
    <row r="494" spans="1:40" s="1" customFormat="1" ht="15.75">
      <c r="A494" s="1" t="s">
        <v>342</v>
      </c>
      <c r="G494" s="17" t="s">
        <v>1253</v>
      </c>
      <c r="H494" s="13" t="s">
        <v>1254</v>
      </c>
      <c r="I494" s="14">
        <v>0.56628455359567897</v>
      </c>
      <c r="J494" s="14">
        <v>0.504333229169171</v>
      </c>
      <c r="K494" s="14">
        <v>0.65229175229622893</v>
      </c>
      <c r="L494" s="14">
        <v>0.43921808772037602</v>
      </c>
      <c r="M494" s="14">
        <v>0.32749403943828198</v>
      </c>
      <c r="N494" s="14">
        <v>0.461639834238182</v>
      </c>
      <c r="O494" s="14">
        <v>0.36835271718657997</v>
      </c>
      <c r="P494" s="14">
        <v>0.57417179655474504</v>
      </c>
      <c r="Q494" s="14">
        <v>0.41748614499884396</v>
      </c>
      <c r="R494" s="14">
        <v>0.52306180891643994</v>
      </c>
      <c r="S494" s="14">
        <v>0.29346170260966803</v>
      </c>
      <c r="T494" s="14">
        <v>0.26059930419993299</v>
      </c>
      <c r="U494" s="14">
        <v>0.33423018431149204</v>
      </c>
      <c r="V494" s="14">
        <v>0.44017192651374798</v>
      </c>
      <c r="W494" s="14">
        <v>0.49129031293568604</v>
      </c>
      <c r="X494" s="14">
        <v>0.44600007854533996</v>
      </c>
      <c r="Y494" s="14">
        <v>0.32291644051027096</v>
      </c>
      <c r="Z494" s="14">
        <v>0.637275146875941</v>
      </c>
      <c r="AA494" s="14">
        <v>0.38413255447215905</v>
      </c>
      <c r="AB494" s="14">
        <v>0.39066649498286304</v>
      </c>
      <c r="AC494" s="14">
        <v>0.20831087255227099</v>
      </c>
      <c r="AD494" s="14">
        <v>0.41696012400183696</v>
      </c>
      <c r="AE494" s="14">
        <v>0.32587926411353701</v>
      </c>
      <c r="AF494" s="14">
        <v>0.42085838829342398</v>
      </c>
      <c r="AG494" s="14">
        <v>0.55894907426433793</v>
      </c>
      <c r="AH494" s="14">
        <v>0.51857650973382596</v>
      </c>
      <c r="AI494" s="14">
        <v>0.164958922750399</v>
      </c>
      <c r="AJ494" s="14">
        <v>0.40010345056174201</v>
      </c>
      <c r="AK494" s="14">
        <v>0.35198635480941298</v>
      </c>
      <c r="AL494" s="14">
        <v>0.32409003463741398</v>
      </c>
      <c r="AM494" s="14">
        <v>0.55218939390399502</v>
      </c>
      <c r="AN494" s="14">
        <v>0.43458274319245804</v>
      </c>
    </row>
    <row r="495" spans="1:40" s="1" customFormat="1" ht="15.75">
      <c r="A495" s="1" t="s">
        <v>342</v>
      </c>
      <c r="G495" s="17" t="s">
        <v>1255</v>
      </c>
      <c r="H495" s="13" t="s">
        <v>1256</v>
      </c>
      <c r="I495" s="14">
        <v>0.65841275388487208</v>
      </c>
      <c r="J495" s="14">
        <v>0.51433570150711505</v>
      </c>
      <c r="K495" s="14">
        <v>0.69960973188210607</v>
      </c>
      <c r="L495" s="14">
        <v>0.60657961574087904</v>
      </c>
      <c r="M495" s="14">
        <v>0.384962264976771</v>
      </c>
      <c r="N495" s="14">
        <v>0.52127282500965899</v>
      </c>
      <c r="O495" s="14">
        <v>0.56074794347928192</v>
      </c>
      <c r="P495" s="14">
        <v>0.680457747791404</v>
      </c>
      <c r="Q495" s="14">
        <v>0.499559174575186</v>
      </c>
      <c r="R495" s="14">
        <v>0.62303486231974703</v>
      </c>
      <c r="S495" s="14">
        <v>0.43797326047639701</v>
      </c>
      <c r="T495" s="14">
        <v>0.32498210987996301</v>
      </c>
      <c r="U495" s="14">
        <v>0.41538351791861106</v>
      </c>
      <c r="V495" s="14">
        <v>0.48038367780397001</v>
      </c>
      <c r="W495" s="14">
        <v>0.59181927322549099</v>
      </c>
      <c r="X495" s="14">
        <v>0.49388136934802196</v>
      </c>
      <c r="Y495" s="14">
        <v>0.45354287047453495</v>
      </c>
      <c r="Z495" s="14">
        <v>0.65649286364164694</v>
      </c>
      <c r="AA495" s="14">
        <v>0.57085006349829204</v>
      </c>
      <c r="AB495" s="14">
        <v>0.44859138767413098</v>
      </c>
      <c r="AC495" s="14">
        <v>0.36037961194634399</v>
      </c>
      <c r="AD495" s="14">
        <v>0.54117309116182399</v>
      </c>
      <c r="AE495" s="14">
        <v>0.38034205859821296</v>
      </c>
      <c r="AF495" s="14">
        <v>0.53407131526312202</v>
      </c>
      <c r="AG495" s="14">
        <v>0.60740227453054796</v>
      </c>
      <c r="AH495" s="14">
        <v>0.54610817997815098</v>
      </c>
      <c r="AI495" s="14">
        <v>0.27003961372683</v>
      </c>
      <c r="AJ495" s="14">
        <v>0.51589885079895803</v>
      </c>
      <c r="AK495" s="14">
        <v>0.449811908059842</v>
      </c>
      <c r="AL495" s="14">
        <v>0.38665881213854297</v>
      </c>
      <c r="AM495" s="14">
        <v>0.75293278506421402</v>
      </c>
      <c r="AN495" s="14">
        <v>0.49396306859035499</v>
      </c>
    </row>
    <row r="496" spans="1:40" s="1" customFormat="1" ht="15.75">
      <c r="A496" s="1" t="s">
        <v>342</v>
      </c>
      <c r="G496" s="17" t="s">
        <v>1257</v>
      </c>
      <c r="H496" s="13" t="s">
        <v>1258</v>
      </c>
      <c r="I496" s="14">
        <v>0.34523035594358603</v>
      </c>
      <c r="J496" s="14">
        <v>0.340693485069198</v>
      </c>
      <c r="K496" s="14">
        <v>0.51795105961398902</v>
      </c>
      <c r="L496" s="14">
        <v>0.36278602874556498</v>
      </c>
      <c r="M496" s="14">
        <v>0.18869499104641999</v>
      </c>
      <c r="N496" s="14">
        <v>0.37954624977642604</v>
      </c>
      <c r="O496" s="14">
        <v>0.223871308232475</v>
      </c>
      <c r="P496" s="14">
        <v>0.480645984249086</v>
      </c>
      <c r="Q496" s="14">
        <v>0.27389806526328597</v>
      </c>
      <c r="R496" s="14">
        <v>0.43601354412329596</v>
      </c>
      <c r="S496" s="14">
        <v>0.15108341957007998</v>
      </c>
      <c r="T496" s="14">
        <v>0.19913013375758598</v>
      </c>
      <c r="U496" s="14">
        <v>0.259791499029354</v>
      </c>
      <c r="V496" s="14">
        <v>0.26394805699101698</v>
      </c>
      <c r="W496" s="14">
        <v>0.31584472048295997</v>
      </c>
      <c r="X496" s="14">
        <v>0.27726316689506697</v>
      </c>
      <c r="Y496" s="14">
        <v>0.22604988182834901</v>
      </c>
      <c r="Z496" s="14">
        <v>0.45813155018686202</v>
      </c>
      <c r="AA496" s="14">
        <v>0.34543322599026899</v>
      </c>
      <c r="AB496" s="14">
        <v>0.23053708876512602</v>
      </c>
      <c r="AC496" s="14">
        <v>0.16644892740710401</v>
      </c>
      <c r="AD496" s="14">
        <v>0.31413412743228103</v>
      </c>
      <c r="AE496" s="14">
        <v>0.238992179125636</v>
      </c>
      <c r="AF496" s="14">
        <v>0.32924549672374603</v>
      </c>
      <c r="AG496" s="14">
        <v>0.35983649262927303</v>
      </c>
      <c r="AH496" s="14">
        <v>0.40628977171071395</v>
      </c>
      <c r="AI496" s="14">
        <v>0.114345696729168</v>
      </c>
      <c r="AJ496" s="14">
        <v>0.39509549507042896</v>
      </c>
      <c r="AK496" s="14">
        <v>0.18919271940802701</v>
      </c>
      <c r="AL496" s="14">
        <v>0.225086526990773</v>
      </c>
      <c r="AM496" s="14">
        <v>0.62364103173836494</v>
      </c>
      <c r="AN496" s="14">
        <v>0.33024275945449505</v>
      </c>
    </row>
    <row r="497" spans="1:40" s="1" customFormat="1" ht="15.75">
      <c r="A497" s="1" t="s">
        <v>342</v>
      </c>
      <c r="G497" s="17" t="s">
        <v>1259</v>
      </c>
      <c r="H497" s="13" t="s">
        <v>1260</v>
      </c>
      <c r="I497" s="14">
        <v>0.27178344661574699</v>
      </c>
      <c r="J497" s="14">
        <v>0.24180593857063901</v>
      </c>
      <c r="K497" s="14">
        <v>0.38832557709495497</v>
      </c>
      <c r="L497" s="14">
        <v>0.24623589878864599</v>
      </c>
      <c r="M497" s="14">
        <v>0.13195725846328299</v>
      </c>
      <c r="N497" s="14">
        <v>0.27589424499503701</v>
      </c>
      <c r="O497" s="14">
        <v>9.8370257296730906E-2</v>
      </c>
      <c r="P497" s="14">
        <v>0.32781726370805603</v>
      </c>
      <c r="Q497" s="14">
        <v>0.19134610577140598</v>
      </c>
      <c r="R497" s="14">
        <v>0.32576591546370304</v>
      </c>
      <c r="S497" s="14">
        <v>9.6204519000370303E-2</v>
      </c>
      <c r="T497" s="14">
        <v>0.12770237062392201</v>
      </c>
      <c r="U497" s="14">
        <v>0.16313204558095901</v>
      </c>
      <c r="V497" s="14">
        <v>0.200774899123812</v>
      </c>
      <c r="W497" s="14">
        <v>0.18193553852890398</v>
      </c>
      <c r="X497" s="14">
        <v>0.18437991936057202</v>
      </c>
      <c r="Y497" s="14">
        <v>0.11421665315702401</v>
      </c>
      <c r="Z497" s="14">
        <v>0.32752516809391202</v>
      </c>
      <c r="AA497" s="14">
        <v>0.17419063125430601</v>
      </c>
      <c r="AB497" s="14">
        <v>0.14279859871769399</v>
      </c>
      <c r="AC497" s="14">
        <v>9.0172656414114094E-2</v>
      </c>
      <c r="AD497" s="14">
        <v>0.22581495755248601</v>
      </c>
      <c r="AE497" s="14">
        <v>0.164522657281126</v>
      </c>
      <c r="AF497" s="14">
        <v>0.21759262681668301</v>
      </c>
      <c r="AG497" s="14">
        <v>0.270899853524249</v>
      </c>
      <c r="AH497" s="14">
        <v>0.27612065446619799</v>
      </c>
      <c r="AI497" s="14">
        <v>6.3424370793735099E-2</v>
      </c>
      <c r="AJ497" s="14">
        <v>0.28447427796486002</v>
      </c>
      <c r="AK497" s="14">
        <v>0.13108749249618701</v>
      </c>
      <c r="AL497" s="14">
        <v>0.14018506179660301</v>
      </c>
      <c r="AM497" s="14">
        <v>0.436725770218229</v>
      </c>
      <c r="AN497" s="14">
        <v>0.23891484695337098</v>
      </c>
    </row>
    <row r="498" spans="1:40" s="1" customFormat="1" ht="15.75">
      <c r="A498" s="1" t="s">
        <v>342</v>
      </c>
      <c r="G498" s="17" t="s">
        <v>1261</v>
      </c>
      <c r="H498" s="13" t="s">
        <v>1262</v>
      </c>
      <c r="I498" s="14">
        <v>0.45541048612131002</v>
      </c>
      <c r="J498" s="14">
        <v>0.37110524041209503</v>
      </c>
      <c r="K498" s="14">
        <v>0.570415309680952</v>
      </c>
      <c r="L498" s="14">
        <v>0.45088475415738899</v>
      </c>
      <c r="M498" s="14">
        <v>0.37523572186573195</v>
      </c>
      <c r="N498" s="14">
        <v>0.36987345441633501</v>
      </c>
      <c r="O498" s="14">
        <v>8.3881210338837511E-2</v>
      </c>
      <c r="P498" s="14">
        <v>0.52477316330342605</v>
      </c>
      <c r="Q498" s="14">
        <v>0.44463666493753401</v>
      </c>
      <c r="R498" s="14">
        <v>0.513129427212901</v>
      </c>
      <c r="S498" s="14">
        <v>0.10115196107829499</v>
      </c>
      <c r="T498" s="14">
        <v>0.28286916909090898</v>
      </c>
      <c r="U498" s="14">
        <v>0.31214169047934998</v>
      </c>
      <c r="V498" s="14">
        <v>0.37618694400142499</v>
      </c>
      <c r="W498" s="14">
        <v>0.29994428232264098</v>
      </c>
      <c r="X498" s="14">
        <v>0.45175026640280103</v>
      </c>
      <c r="Y498" s="14">
        <v>0.20005920097188301</v>
      </c>
      <c r="Z498" s="14">
        <v>0.60383793082601001</v>
      </c>
      <c r="AA498" s="14">
        <v>0.24016220173098402</v>
      </c>
      <c r="AB498" s="14">
        <v>0.35812403845450497</v>
      </c>
      <c r="AC498" s="14">
        <v>0.15190586399515799</v>
      </c>
      <c r="AD498" s="14">
        <v>0.38149107998357401</v>
      </c>
      <c r="AE498" s="14">
        <v>0.33495757580999502</v>
      </c>
      <c r="AF498" s="14">
        <v>0.37996997888272799</v>
      </c>
      <c r="AG498" s="14">
        <v>0.41530432748766005</v>
      </c>
      <c r="AH498" s="14">
        <v>0.47199016429513896</v>
      </c>
      <c r="AI498" s="14">
        <v>0.17531209727789498</v>
      </c>
      <c r="AJ498" s="14">
        <v>0.37931765273231904</v>
      </c>
      <c r="AK498" s="14">
        <v>0.305444304193913</v>
      </c>
      <c r="AL498" s="14">
        <v>0.32960725822319503</v>
      </c>
      <c r="AM498" s="14">
        <v>0.61831067087567393</v>
      </c>
      <c r="AN498" s="14">
        <v>0.40680301958544396</v>
      </c>
    </row>
    <row r="499" spans="1:40" s="1" customFormat="1" ht="15.75">
      <c r="A499" s="1" t="s">
        <v>342</v>
      </c>
      <c r="G499" s="17" t="s">
        <v>1263</v>
      </c>
      <c r="H499" s="13" t="s">
        <v>1264</v>
      </c>
      <c r="I499" s="14">
        <v>0.68014548929653595</v>
      </c>
      <c r="J499" s="14">
        <v>0.61466170420057298</v>
      </c>
      <c r="K499" s="14">
        <v>0.74142735625016798</v>
      </c>
      <c r="L499" s="14">
        <v>0.64671944731394404</v>
      </c>
      <c r="M499" s="14">
        <v>0.48517276927362096</v>
      </c>
      <c r="N499" s="14">
        <v>0.57465534890607206</v>
      </c>
      <c r="O499" s="14">
        <v>0.46820247856570396</v>
      </c>
      <c r="P499" s="14">
        <v>0.70460998969859501</v>
      </c>
      <c r="Q499" s="14">
        <v>0.59302433456958703</v>
      </c>
      <c r="R499" s="14">
        <v>0.63690757375573004</v>
      </c>
      <c r="S499" s="14">
        <v>0.48025476037206305</v>
      </c>
      <c r="T499" s="14">
        <v>0.43938993968608103</v>
      </c>
      <c r="U499" s="14">
        <v>0.41071940674565705</v>
      </c>
      <c r="V499" s="14">
        <v>0.56230604974945497</v>
      </c>
      <c r="W499" s="14">
        <v>0.59663953396963998</v>
      </c>
      <c r="X499" s="14">
        <v>0.55737924949391404</v>
      </c>
      <c r="Y499" s="14">
        <v>0.54542421956778597</v>
      </c>
      <c r="Z499" s="14">
        <v>0.69899438234067401</v>
      </c>
      <c r="AA499" s="14">
        <v>0.57907888750063197</v>
      </c>
      <c r="AB499" s="14">
        <v>0.54522157200181898</v>
      </c>
      <c r="AC499" s="14">
        <v>0.35147877749145301</v>
      </c>
      <c r="AD499" s="14">
        <v>0.60745036185607293</v>
      </c>
      <c r="AE499" s="14">
        <v>0.52574914890442404</v>
      </c>
      <c r="AF499" s="14">
        <v>0.57188172666210502</v>
      </c>
      <c r="AG499" s="14">
        <v>0.65644324065358106</v>
      </c>
      <c r="AH499" s="14">
        <v>0.61975535387668002</v>
      </c>
      <c r="AI499" s="14">
        <v>0.32044737851722205</v>
      </c>
      <c r="AJ499" s="14">
        <v>0.55542987883475103</v>
      </c>
      <c r="AK499" s="14">
        <v>0.54530793019517199</v>
      </c>
      <c r="AL499" s="14">
        <v>0.461108479639323</v>
      </c>
      <c r="AM499" s="14">
        <v>0.75434544045307705</v>
      </c>
      <c r="AN499" s="14">
        <v>0.50345457202747601</v>
      </c>
    </row>
    <row r="500" spans="1:40" s="1" customFormat="1" ht="15.75">
      <c r="A500" s="1" t="s">
        <v>342</v>
      </c>
      <c r="G500" s="17" t="s">
        <v>1265</v>
      </c>
      <c r="H500" s="13" t="s">
        <v>1266</v>
      </c>
      <c r="I500" s="14">
        <v>0.43223877764069502</v>
      </c>
      <c r="J500" s="14">
        <v>0.45660432965617098</v>
      </c>
      <c r="K500" s="14">
        <v>0.613018594039062</v>
      </c>
      <c r="L500" s="14">
        <v>0.38088039537200702</v>
      </c>
      <c r="M500" s="14">
        <v>0.28705470116350001</v>
      </c>
      <c r="N500" s="14">
        <v>0.39537977224823401</v>
      </c>
      <c r="O500" s="14">
        <v>0.37272114550530899</v>
      </c>
      <c r="P500" s="14">
        <v>0.45497040298504404</v>
      </c>
      <c r="Q500" s="14">
        <v>0.43240838474406401</v>
      </c>
      <c r="R500" s="14">
        <v>0.40377832331612096</v>
      </c>
      <c r="S500" s="14">
        <v>0.30851664474943602</v>
      </c>
      <c r="T500" s="14">
        <v>0.256836972794176</v>
      </c>
      <c r="U500" s="14">
        <v>0.27937384420222</v>
      </c>
      <c r="V500" s="14">
        <v>0.35189707763809402</v>
      </c>
      <c r="W500" s="14">
        <v>0.44211483635759696</v>
      </c>
      <c r="X500" s="14">
        <v>0.32502700915892702</v>
      </c>
      <c r="Y500" s="14">
        <v>0.32693620891558406</v>
      </c>
      <c r="Z500" s="14">
        <v>0.51149307552093604</v>
      </c>
      <c r="AA500" s="14">
        <v>0.320011148619191</v>
      </c>
      <c r="AB500" s="14">
        <v>0.31247281348784101</v>
      </c>
      <c r="AC500" s="14">
        <v>0.174493307722455</v>
      </c>
      <c r="AD500" s="14">
        <v>0.40213305734201699</v>
      </c>
      <c r="AE500" s="14">
        <v>0.36656794071938598</v>
      </c>
      <c r="AF500" s="14">
        <v>0.38010301488947001</v>
      </c>
      <c r="AG500" s="14">
        <v>0.48254876067041202</v>
      </c>
      <c r="AH500" s="14">
        <v>0.48729238850984202</v>
      </c>
      <c r="AI500" s="14">
        <v>0.144847850137166</v>
      </c>
      <c r="AJ500" s="14">
        <v>0.307266670695101</v>
      </c>
      <c r="AK500" s="14">
        <v>0.29966288571664901</v>
      </c>
      <c r="AL500" s="14">
        <v>0.247720292832873</v>
      </c>
      <c r="AM500" s="14">
        <v>0.55069670235318002</v>
      </c>
      <c r="AN500" s="14">
        <v>0.32030956251189902</v>
      </c>
    </row>
    <row r="501" spans="1:40" s="1" customFormat="1" ht="15.75">
      <c r="A501" s="1" t="s">
        <v>342</v>
      </c>
      <c r="G501" s="17" t="s">
        <v>1267</v>
      </c>
      <c r="H501" s="13" t="s">
        <v>1268</v>
      </c>
      <c r="I501" s="14">
        <v>0.63457059738417798</v>
      </c>
      <c r="J501" s="14">
        <v>0.47882328597783202</v>
      </c>
      <c r="K501" s="14">
        <v>0.58298067025048605</v>
      </c>
      <c r="L501" s="14">
        <v>0.56654115907279901</v>
      </c>
      <c r="M501" s="14">
        <v>0.39145878879672502</v>
      </c>
      <c r="N501" s="14">
        <v>0.44792790696365103</v>
      </c>
      <c r="O501" s="14">
        <v>0.31917900698003798</v>
      </c>
      <c r="P501" s="14">
        <v>0.616332803447602</v>
      </c>
      <c r="Q501" s="14">
        <v>0.396826936758638</v>
      </c>
      <c r="R501" s="14">
        <v>0.60072863724012104</v>
      </c>
      <c r="S501" s="14">
        <v>0.296100731857943</v>
      </c>
      <c r="T501" s="14">
        <v>0.29448843616406201</v>
      </c>
      <c r="U501" s="14">
        <v>0.31231963482990199</v>
      </c>
      <c r="V501" s="14">
        <v>0.43118067517689701</v>
      </c>
      <c r="W501" s="14">
        <v>0.49238845762161504</v>
      </c>
      <c r="X501" s="14">
        <v>0.45036069001002604</v>
      </c>
      <c r="Y501" s="14">
        <v>0.34463057173164802</v>
      </c>
      <c r="Z501" s="14">
        <v>0.59146230035451897</v>
      </c>
      <c r="AA501" s="14">
        <v>0.47003665902406505</v>
      </c>
      <c r="AB501" s="14">
        <v>0.44855246348245204</v>
      </c>
      <c r="AC501" s="14">
        <v>0.28352826096465999</v>
      </c>
      <c r="AD501" s="14">
        <v>0.49547115782409695</v>
      </c>
      <c r="AE501" s="14">
        <v>0.34721318855959704</v>
      </c>
      <c r="AF501" s="14">
        <v>0.52752384443213995</v>
      </c>
      <c r="AG501" s="14">
        <v>0.56543452636647407</v>
      </c>
      <c r="AH501" s="14">
        <v>0.50215327661453302</v>
      </c>
      <c r="AI501" s="14">
        <v>0.20721010877701102</v>
      </c>
      <c r="AJ501" s="14">
        <v>0.41721031819674204</v>
      </c>
      <c r="AK501" s="14">
        <v>0.39871216017983996</v>
      </c>
      <c r="AL501" s="14">
        <v>0.37900101555616206</v>
      </c>
      <c r="AM501" s="14">
        <v>0.71451326042516594</v>
      </c>
      <c r="AN501" s="14">
        <v>0.39107483000229998</v>
      </c>
    </row>
    <row r="502" spans="1:40" s="33" customFormat="1" ht="15.75">
      <c r="A502" s="30" t="s">
        <v>92</v>
      </c>
      <c r="B502" s="30"/>
      <c r="C502" s="30"/>
      <c r="D502" s="30"/>
      <c r="E502" s="30"/>
      <c r="F502" s="30"/>
      <c r="G502" s="30" t="s">
        <v>1269</v>
      </c>
      <c r="H502" s="31"/>
      <c r="I502" s="32">
        <f>AVERAGE(I503,I547,I581,I587,I591)</f>
        <v>0.41487763678712319</v>
      </c>
      <c r="J502" s="32">
        <f t="shared" ref="J502:AN502" si="94">AVERAGE(J503,J547,J581,J587,J591)</f>
        <v>0.42898858069315704</v>
      </c>
      <c r="K502" s="32">
        <f t="shared" si="94"/>
        <v>0.37528963835338869</v>
      </c>
      <c r="L502" s="32">
        <f t="shared" si="94"/>
        <v>0.42734333671605446</v>
      </c>
      <c r="M502" s="32">
        <f t="shared" si="94"/>
        <v>0.31718191407137103</v>
      </c>
      <c r="N502" s="32">
        <f t="shared" si="94"/>
        <v>0.3873075803324395</v>
      </c>
      <c r="O502" s="32">
        <f t="shared" si="94"/>
        <v>0.32281915383324983</v>
      </c>
      <c r="P502" s="32">
        <f t="shared" si="94"/>
        <v>0.38173452656438572</v>
      </c>
      <c r="Q502" s="32">
        <f t="shared" si="94"/>
        <v>0.40614643238241521</v>
      </c>
      <c r="R502" s="32">
        <f t="shared" si="94"/>
        <v>0.36747183897695523</v>
      </c>
      <c r="S502" s="32">
        <f t="shared" si="94"/>
        <v>0.36506276462750809</v>
      </c>
      <c r="T502" s="32">
        <f t="shared" si="94"/>
        <v>0.43484716979645588</v>
      </c>
      <c r="U502" s="32">
        <f t="shared" si="94"/>
        <v>0.34224007577620191</v>
      </c>
      <c r="V502" s="32">
        <f t="shared" si="94"/>
        <v>0.35186578448369937</v>
      </c>
      <c r="W502" s="32">
        <f t="shared" si="94"/>
        <v>0.338701379174766</v>
      </c>
      <c r="X502" s="32">
        <f t="shared" si="94"/>
        <v>0.33735791066220711</v>
      </c>
      <c r="Y502" s="32">
        <f t="shared" si="94"/>
        <v>0.33035413588391521</v>
      </c>
      <c r="Z502" s="32">
        <f t="shared" si="94"/>
        <v>0.33110101303829759</v>
      </c>
      <c r="AA502" s="32">
        <f t="shared" si="94"/>
        <v>0.40286513964197956</v>
      </c>
      <c r="AB502" s="32">
        <f t="shared" si="94"/>
        <v>0.37676852909390318</v>
      </c>
      <c r="AC502" s="32">
        <f t="shared" si="94"/>
        <v>0.40012156063635701</v>
      </c>
      <c r="AD502" s="32">
        <f t="shared" si="94"/>
        <v>0.44785575612270517</v>
      </c>
      <c r="AE502" s="32">
        <f t="shared" si="94"/>
        <v>0.33919689109857565</v>
      </c>
      <c r="AF502" s="32">
        <f t="shared" si="94"/>
        <v>0.34447213416660216</v>
      </c>
      <c r="AG502" s="32">
        <f t="shared" si="94"/>
        <v>0.3777435928762885</v>
      </c>
      <c r="AH502" s="32">
        <f t="shared" si="94"/>
        <v>0.32466088358321554</v>
      </c>
      <c r="AI502" s="32">
        <f t="shared" si="94"/>
        <v>0.30824259546599142</v>
      </c>
      <c r="AJ502" s="32">
        <f t="shared" si="94"/>
        <v>0.36980125659594237</v>
      </c>
      <c r="AK502" s="32">
        <f t="shared" si="94"/>
        <v>0.35611671313539606</v>
      </c>
      <c r="AL502" s="32">
        <f t="shared" si="94"/>
        <v>0.37584420038098687</v>
      </c>
      <c r="AM502" s="32">
        <f t="shared" si="94"/>
        <v>0.39117739862863871</v>
      </c>
      <c r="AN502" s="32">
        <f t="shared" si="94"/>
        <v>0.40656481657094901</v>
      </c>
    </row>
    <row r="503" spans="1:40" s="33" customFormat="1" ht="15.75">
      <c r="A503" s="34" t="s">
        <v>93</v>
      </c>
      <c r="B503" s="34"/>
      <c r="C503" s="34"/>
      <c r="D503" s="34"/>
      <c r="E503" s="34"/>
      <c r="F503" s="34"/>
      <c r="G503" s="34" t="s">
        <v>1270</v>
      </c>
      <c r="H503" s="35"/>
      <c r="I503" s="36">
        <f>AVERAGE(I504,I521,I524,I531)</f>
        <v>0.39071621510416665</v>
      </c>
      <c r="J503" s="36">
        <f t="shared" ref="J503:AN503" si="95">AVERAGE(J504,J521,J524,J531)</f>
        <v>0.40262727812499993</v>
      </c>
      <c r="K503" s="36">
        <f t="shared" si="95"/>
        <v>0.38065474197916666</v>
      </c>
      <c r="L503" s="36">
        <f t="shared" si="95"/>
        <v>0.32439914770833334</v>
      </c>
      <c r="M503" s="36">
        <f t="shared" si="95"/>
        <v>0.29954323458333332</v>
      </c>
      <c r="N503" s="36">
        <f t="shared" si="95"/>
        <v>0.40353975312499996</v>
      </c>
      <c r="O503" s="36">
        <f t="shared" si="95"/>
        <v>0.35556783427083333</v>
      </c>
      <c r="P503" s="36">
        <f t="shared" si="95"/>
        <v>0.39916200343749997</v>
      </c>
      <c r="Q503" s="36">
        <f t="shared" si="95"/>
        <v>0.35054838749999995</v>
      </c>
      <c r="R503" s="36">
        <f t="shared" si="95"/>
        <v>0.3509964729910714</v>
      </c>
      <c r="S503" s="36">
        <f t="shared" si="95"/>
        <v>0.33550911093750002</v>
      </c>
      <c r="T503" s="36">
        <f t="shared" si="95"/>
        <v>0.31123405239583335</v>
      </c>
      <c r="U503" s="36">
        <f t="shared" si="95"/>
        <v>0.28906454416666671</v>
      </c>
      <c r="V503" s="36">
        <f t="shared" si="95"/>
        <v>0.36146954135416665</v>
      </c>
      <c r="W503" s="36">
        <f t="shared" si="95"/>
        <v>0.36057431020833336</v>
      </c>
      <c r="X503" s="36">
        <f t="shared" si="95"/>
        <v>0.283072903125</v>
      </c>
      <c r="Y503" s="36">
        <f t="shared" si="95"/>
        <v>0.3001120038541667</v>
      </c>
      <c r="Z503" s="36">
        <f t="shared" si="95"/>
        <v>0.32124285125000007</v>
      </c>
      <c r="AA503" s="36">
        <f t="shared" si="95"/>
        <v>0.36685689718749992</v>
      </c>
      <c r="AB503" s="36">
        <f t="shared" si="95"/>
        <v>0.32425812260416664</v>
      </c>
      <c r="AC503" s="36">
        <f t="shared" si="95"/>
        <v>0.36465499583333333</v>
      </c>
      <c r="AD503" s="36">
        <f t="shared" si="95"/>
        <v>0.44063968458333336</v>
      </c>
      <c r="AE503" s="36">
        <f t="shared" si="95"/>
        <v>0.35535589052083338</v>
      </c>
      <c r="AF503" s="36">
        <f t="shared" si="95"/>
        <v>0.34515025947916661</v>
      </c>
      <c r="AG503" s="36">
        <f t="shared" si="95"/>
        <v>0.32554974479166665</v>
      </c>
      <c r="AH503" s="36">
        <f t="shared" si="95"/>
        <v>0.32667624895833336</v>
      </c>
      <c r="AI503" s="36">
        <f t="shared" si="95"/>
        <v>0.2612296835416667</v>
      </c>
      <c r="AJ503" s="36">
        <f t="shared" si="95"/>
        <v>0.33222379114583334</v>
      </c>
      <c r="AK503" s="36">
        <f t="shared" si="95"/>
        <v>0.35897183333333332</v>
      </c>
      <c r="AL503" s="36">
        <f t="shared" si="95"/>
        <v>0.28428374437499998</v>
      </c>
      <c r="AM503" s="36">
        <f t="shared" si="95"/>
        <v>0.32775709375000001</v>
      </c>
      <c r="AN503" s="36">
        <f t="shared" si="95"/>
        <v>0.31953439270833334</v>
      </c>
    </row>
    <row r="504" spans="1:40" s="43" customFormat="1" ht="15.75">
      <c r="A504" s="37" t="s">
        <v>1271</v>
      </c>
      <c r="B504" s="37"/>
      <c r="C504" s="37"/>
      <c r="D504" s="37"/>
      <c r="E504" s="37"/>
      <c r="F504" s="37"/>
      <c r="G504" s="37" t="s">
        <v>1272</v>
      </c>
      <c r="H504" s="38"/>
      <c r="I504" s="39">
        <f>AVERAGE(I505:I520)</f>
        <v>0.27499999375</v>
      </c>
      <c r="J504" s="39">
        <f t="shared" ref="J504:AN504" si="96">AVERAGE(J505:J520)</f>
        <v>0.43946456249999999</v>
      </c>
      <c r="K504" s="39">
        <f t="shared" si="96"/>
        <v>0.29722223125000002</v>
      </c>
      <c r="L504" s="39">
        <f t="shared" si="96"/>
        <v>0.26273148750000003</v>
      </c>
      <c r="M504" s="39">
        <f t="shared" si="96"/>
        <v>0.23177082500000001</v>
      </c>
      <c r="N504" s="39">
        <f t="shared" si="96"/>
        <v>0.40246211249999997</v>
      </c>
      <c r="O504" s="39">
        <f t="shared" si="96"/>
        <v>0.31524079375000003</v>
      </c>
      <c r="P504" s="39">
        <f t="shared" si="96"/>
        <v>0.40234374375000004</v>
      </c>
      <c r="Q504" s="39">
        <f t="shared" si="96"/>
        <v>0.23125000000000001</v>
      </c>
      <c r="R504" s="39">
        <f t="shared" si="96"/>
        <v>0.33697915624999997</v>
      </c>
      <c r="S504" s="39">
        <f t="shared" si="96"/>
        <v>0.32031249375000004</v>
      </c>
      <c r="T504" s="39">
        <f t="shared" si="96"/>
        <v>0.22009015624999997</v>
      </c>
      <c r="U504" s="39">
        <f t="shared" si="96"/>
        <v>0.19773065000000001</v>
      </c>
      <c r="V504" s="39">
        <f t="shared" si="96"/>
        <v>0.30505951874999998</v>
      </c>
      <c r="W504" s="39">
        <f t="shared" si="96"/>
        <v>0.2782812375</v>
      </c>
      <c r="X504" s="39">
        <f t="shared" si="96"/>
        <v>0.23143696249999995</v>
      </c>
      <c r="Y504" s="39">
        <f t="shared" si="96"/>
        <v>0.24097221874999999</v>
      </c>
      <c r="Z504" s="39">
        <f t="shared" si="96"/>
        <v>0.28333332500000002</v>
      </c>
      <c r="AA504" s="39">
        <f t="shared" si="96"/>
        <v>0.28483811874999998</v>
      </c>
      <c r="AB504" s="39">
        <f t="shared" si="96"/>
        <v>0.23749999375</v>
      </c>
      <c r="AC504" s="39">
        <f t="shared" si="96"/>
        <v>0.31194535000000001</v>
      </c>
      <c r="AD504" s="39">
        <f t="shared" si="96"/>
        <v>0.36067707500000001</v>
      </c>
      <c r="AE504" s="39">
        <f t="shared" si="96"/>
        <v>0.29027776875</v>
      </c>
      <c r="AF504" s="39">
        <f t="shared" si="96"/>
        <v>0.3194045312499999</v>
      </c>
      <c r="AG504" s="39">
        <f t="shared" si="96"/>
        <v>0.30431546250000002</v>
      </c>
      <c r="AH504" s="39">
        <f t="shared" si="96"/>
        <v>0.30556831249999999</v>
      </c>
      <c r="AI504" s="39">
        <f t="shared" si="96"/>
        <v>0.20948668749999999</v>
      </c>
      <c r="AJ504" s="39">
        <f t="shared" si="96"/>
        <v>0.28677398125000003</v>
      </c>
      <c r="AK504" s="39">
        <f t="shared" si="96"/>
        <v>0.359375</v>
      </c>
      <c r="AL504" s="39">
        <f t="shared" si="96"/>
        <v>0.22026513749999996</v>
      </c>
      <c r="AM504" s="39">
        <f t="shared" si="96"/>
        <v>0.25520832500000001</v>
      </c>
      <c r="AN504" s="39">
        <f t="shared" si="96"/>
        <v>0.30226933750000001</v>
      </c>
    </row>
    <row r="505" spans="1:40" s="1" customFormat="1" ht="60">
      <c r="A505" s="1" t="s">
        <v>157</v>
      </c>
      <c r="D505" s="1" t="s">
        <v>1273</v>
      </c>
      <c r="G505" s="1" t="s">
        <v>1274</v>
      </c>
      <c r="H505" s="13" t="s">
        <v>1275</v>
      </c>
      <c r="I505" s="14">
        <v>0.3</v>
      </c>
      <c r="J505" s="14">
        <v>0.6086956</v>
      </c>
      <c r="K505" s="14">
        <v>0.38888889999999998</v>
      </c>
      <c r="L505" s="14">
        <v>0.29629630000000001</v>
      </c>
      <c r="M505" s="14">
        <v>0.25</v>
      </c>
      <c r="N505" s="14">
        <v>0.5</v>
      </c>
      <c r="O505" s="14">
        <v>0.42647059999999998</v>
      </c>
      <c r="P505" s="14">
        <v>0.625</v>
      </c>
      <c r="Q505" s="14">
        <v>0.3333333</v>
      </c>
      <c r="R505" s="14">
        <v>0.55555549999999998</v>
      </c>
      <c r="S505" s="14">
        <v>0.5</v>
      </c>
      <c r="T505" s="14">
        <v>0.3508772</v>
      </c>
      <c r="U505" s="14">
        <v>0.375</v>
      </c>
      <c r="V505" s="14">
        <v>0.4166666</v>
      </c>
      <c r="W505" s="14">
        <v>0.43589739999999999</v>
      </c>
      <c r="X505" s="14">
        <v>0.25641019999999998</v>
      </c>
      <c r="Y505" s="14">
        <v>0.44444440000000002</v>
      </c>
      <c r="Z505" s="14">
        <v>0.5</v>
      </c>
      <c r="AA505" s="14">
        <v>0.52083330000000005</v>
      </c>
      <c r="AB505" s="14">
        <v>0.3333333</v>
      </c>
      <c r="AC505" s="14">
        <v>0.53333330000000001</v>
      </c>
      <c r="AD505" s="14">
        <v>0.7916666</v>
      </c>
      <c r="AE505" s="14">
        <v>0.4</v>
      </c>
      <c r="AF505" s="14">
        <v>0.54761899999999997</v>
      </c>
      <c r="AG505" s="14">
        <v>0.42857139999999999</v>
      </c>
      <c r="AH505" s="14">
        <v>0.4509804</v>
      </c>
      <c r="AI505" s="14">
        <v>0.26190469999999999</v>
      </c>
      <c r="AJ505" s="14">
        <v>0.30555549999999998</v>
      </c>
      <c r="AK505" s="14">
        <v>0.4166667</v>
      </c>
      <c r="AL505" s="14">
        <v>0.45454539999999999</v>
      </c>
      <c r="AM505" s="14">
        <v>0.4166666</v>
      </c>
      <c r="AN505" s="14">
        <v>0.4583333</v>
      </c>
    </row>
    <row r="506" spans="1:40" s="1" customFormat="1" ht="60">
      <c r="A506" s="1" t="s">
        <v>157</v>
      </c>
      <c r="D506" s="1" t="s">
        <v>1276</v>
      </c>
      <c r="G506" s="1" t="s">
        <v>1277</v>
      </c>
      <c r="H506" s="13" t="s">
        <v>1278</v>
      </c>
      <c r="I506" s="14">
        <v>0.13333329999999999</v>
      </c>
      <c r="J506" s="14">
        <v>0.34782610000000003</v>
      </c>
      <c r="K506" s="14">
        <v>0.3333333</v>
      </c>
      <c r="L506" s="14">
        <v>0.1481481</v>
      </c>
      <c r="M506" s="14">
        <v>8.3333299999999999E-2</v>
      </c>
      <c r="N506" s="14">
        <v>0.1666667</v>
      </c>
      <c r="O506" s="14">
        <v>0.16176470000000001</v>
      </c>
      <c r="P506" s="14">
        <v>0.2083333</v>
      </c>
      <c r="Q506" s="14">
        <v>0.26666669999999998</v>
      </c>
      <c r="R506" s="14">
        <v>0.3333333</v>
      </c>
      <c r="S506" s="14">
        <v>0.25</v>
      </c>
      <c r="T506" s="14">
        <v>0.1403509</v>
      </c>
      <c r="U506" s="14">
        <v>0.1666667</v>
      </c>
      <c r="V506" s="14">
        <v>0.125</v>
      </c>
      <c r="W506" s="14">
        <v>0.15384610000000001</v>
      </c>
      <c r="X506" s="14">
        <v>0.15384610000000001</v>
      </c>
      <c r="Y506" s="14">
        <v>0.22222220000000001</v>
      </c>
      <c r="Z506" s="14">
        <v>0.22222220000000001</v>
      </c>
      <c r="AA506" s="14">
        <v>0.1666667</v>
      </c>
      <c r="AB506" s="14">
        <v>0.13333329999999999</v>
      </c>
      <c r="AC506" s="14">
        <v>0.26666669999999998</v>
      </c>
      <c r="AD506" s="14">
        <v>0.2083333</v>
      </c>
      <c r="AE506" s="14">
        <v>0.26666669999999998</v>
      </c>
      <c r="AF506" s="14">
        <v>0.14285709999999999</v>
      </c>
      <c r="AG506" s="14">
        <v>0.14285709999999999</v>
      </c>
      <c r="AH506" s="14">
        <v>0.3333333</v>
      </c>
      <c r="AI506" s="14">
        <v>9.5238100000000006E-2</v>
      </c>
      <c r="AJ506" s="14">
        <v>0.19444439999999999</v>
      </c>
      <c r="AK506" s="14">
        <v>0.25</v>
      </c>
      <c r="AL506" s="14">
        <v>0.24242420000000001</v>
      </c>
      <c r="AM506" s="14">
        <v>8.3333299999999999E-2</v>
      </c>
      <c r="AN506" s="14">
        <v>0.25</v>
      </c>
    </row>
    <row r="507" spans="1:40" s="1" customFormat="1" ht="60">
      <c r="A507" s="1" t="s">
        <v>157</v>
      </c>
      <c r="D507" s="1" t="s">
        <v>1279</v>
      </c>
      <c r="G507" s="1" t="s">
        <v>1280</v>
      </c>
      <c r="H507" s="13" t="s">
        <v>1281</v>
      </c>
      <c r="I507" s="14">
        <v>0.4</v>
      </c>
      <c r="J507" s="14">
        <v>0.6666666</v>
      </c>
      <c r="K507" s="14">
        <v>0.26666669999999998</v>
      </c>
      <c r="L507" s="14">
        <v>0.2916667</v>
      </c>
      <c r="M507" s="14">
        <v>0.3333333</v>
      </c>
      <c r="N507" s="14">
        <v>0.63888880000000003</v>
      </c>
      <c r="O507" s="14">
        <v>0.37878780000000001</v>
      </c>
      <c r="P507" s="14">
        <v>0.5416666</v>
      </c>
      <c r="Q507" s="14">
        <v>0.46666659999999999</v>
      </c>
      <c r="R507" s="14">
        <v>0.44444440000000002</v>
      </c>
      <c r="S507" s="14">
        <v>0.4166666</v>
      </c>
      <c r="T507" s="14">
        <v>0.368421</v>
      </c>
      <c r="U507" s="14">
        <v>0.3333333</v>
      </c>
      <c r="V507" s="14">
        <v>0.2083333</v>
      </c>
      <c r="W507" s="14">
        <v>0.37179479999999998</v>
      </c>
      <c r="X507" s="14">
        <v>0.22222220000000001</v>
      </c>
      <c r="Y507" s="14">
        <v>0.61111110000000002</v>
      </c>
      <c r="Z507" s="14">
        <v>0.4</v>
      </c>
      <c r="AA507" s="14">
        <v>0.4375</v>
      </c>
      <c r="AB507" s="14">
        <v>0.3333333</v>
      </c>
      <c r="AC507" s="14">
        <v>0.45238089999999997</v>
      </c>
      <c r="AD507" s="14">
        <v>0.4166667</v>
      </c>
      <c r="AE507" s="14">
        <v>0.4166666</v>
      </c>
      <c r="AF507" s="14">
        <v>0.45238089999999997</v>
      </c>
      <c r="AG507" s="14">
        <v>0.3333333</v>
      </c>
      <c r="AH507" s="14">
        <v>0.49019600000000002</v>
      </c>
      <c r="AI507" s="14">
        <v>0.27272730000000001</v>
      </c>
      <c r="AJ507" s="14">
        <v>0.47222219999999998</v>
      </c>
      <c r="AK507" s="14">
        <v>0.4166666</v>
      </c>
      <c r="AL507" s="14">
        <v>0.3333333</v>
      </c>
      <c r="AM507" s="14">
        <v>0.4166666</v>
      </c>
      <c r="AN507" s="14">
        <v>0.4583333</v>
      </c>
    </row>
    <row r="508" spans="1:40" s="1" customFormat="1" ht="60">
      <c r="A508" s="1" t="s">
        <v>157</v>
      </c>
      <c r="D508" s="1" t="s">
        <v>1282</v>
      </c>
      <c r="G508" s="1" t="s">
        <v>1283</v>
      </c>
      <c r="H508" s="13" t="s">
        <v>1284</v>
      </c>
      <c r="I508" s="14">
        <v>0.2</v>
      </c>
      <c r="J508" s="14">
        <v>0.37878790000000001</v>
      </c>
      <c r="K508" s="14">
        <v>0.2</v>
      </c>
      <c r="L508" s="14">
        <v>0.18518519999999999</v>
      </c>
      <c r="M508" s="14">
        <v>8.3333299999999999E-2</v>
      </c>
      <c r="N508" s="14">
        <v>0.1666667</v>
      </c>
      <c r="O508" s="14">
        <v>0.22222220000000001</v>
      </c>
      <c r="P508" s="14">
        <v>0.25</v>
      </c>
      <c r="Q508" s="14">
        <v>0.26666669999999998</v>
      </c>
      <c r="R508" s="14">
        <v>0.26666669999999998</v>
      </c>
      <c r="S508" s="14">
        <v>0.4166666</v>
      </c>
      <c r="T508" s="14">
        <v>0.1754386</v>
      </c>
      <c r="U508" s="14">
        <v>0.2083333</v>
      </c>
      <c r="V508" s="14">
        <v>0.19047620000000001</v>
      </c>
      <c r="W508" s="14">
        <v>0.1923077</v>
      </c>
      <c r="X508" s="14">
        <v>0.22222220000000001</v>
      </c>
      <c r="Y508" s="14">
        <v>0.22222220000000001</v>
      </c>
      <c r="Z508" s="14">
        <v>0.3333333</v>
      </c>
      <c r="AA508" s="14">
        <v>0.2</v>
      </c>
      <c r="AB508" s="14">
        <v>0.13333329999999999</v>
      </c>
      <c r="AC508" s="14">
        <v>0.30769229999999997</v>
      </c>
      <c r="AD508" s="14">
        <v>0.25</v>
      </c>
      <c r="AE508" s="14">
        <v>0.44444440000000002</v>
      </c>
      <c r="AF508" s="14">
        <v>0.20512820000000001</v>
      </c>
      <c r="AG508" s="14">
        <v>0.28571429999999998</v>
      </c>
      <c r="AH508" s="14">
        <v>0.2156863</v>
      </c>
      <c r="AI508" s="14">
        <v>0.2142857</v>
      </c>
      <c r="AJ508" s="14">
        <v>0.22222220000000001</v>
      </c>
      <c r="AK508" s="14">
        <v>0.25</v>
      </c>
      <c r="AL508" s="14">
        <v>0.18181820000000001</v>
      </c>
      <c r="AM508" s="14">
        <v>0.1666667</v>
      </c>
      <c r="AN508" s="14">
        <v>0.1666667</v>
      </c>
    </row>
    <row r="509" spans="1:40" s="1" customFormat="1" ht="60">
      <c r="A509" s="1" t="s">
        <v>157</v>
      </c>
      <c r="D509" s="1" t="s">
        <v>1285</v>
      </c>
      <c r="G509" s="1" t="s">
        <v>1286</v>
      </c>
      <c r="H509" s="13" t="s">
        <v>1287</v>
      </c>
      <c r="I509" s="14">
        <v>0.23333329999999999</v>
      </c>
      <c r="J509" s="14">
        <v>0.40909089999999998</v>
      </c>
      <c r="K509" s="14">
        <v>0.27777780000000002</v>
      </c>
      <c r="L509" s="14">
        <v>0.18518519999999999</v>
      </c>
      <c r="M509" s="14">
        <v>8.3333299999999999E-2</v>
      </c>
      <c r="N509" s="14">
        <v>0.27777780000000002</v>
      </c>
      <c r="O509" s="14">
        <v>0.36318410000000001</v>
      </c>
      <c r="P509" s="14">
        <v>0.4583333</v>
      </c>
      <c r="Q509" s="14">
        <v>6.6666699999999995E-2</v>
      </c>
      <c r="R509" s="14">
        <v>0.1111111</v>
      </c>
      <c r="S509" s="14">
        <v>0.1666667</v>
      </c>
      <c r="T509" s="14">
        <v>0.20370369999999999</v>
      </c>
      <c r="U509" s="14">
        <v>0.1666667</v>
      </c>
      <c r="V509" s="14">
        <v>0.1666667</v>
      </c>
      <c r="W509" s="14">
        <v>0.32051279999999999</v>
      </c>
      <c r="X509" s="14">
        <v>0.12820509999999999</v>
      </c>
      <c r="Y509" s="14">
        <v>0.1111111</v>
      </c>
      <c r="Z509" s="14">
        <v>0.22222220000000001</v>
      </c>
      <c r="AA509" s="14">
        <v>0.2291667</v>
      </c>
      <c r="AB509" s="14">
        <v>0.2</v>
      </c>
      <c r="AC509" s="14">
        <v>0.38888889999999998</v>
      </c>
      <c r="AD509" s="14">
        <v>0.4583333</v>
      </c>
      <c r="AE509" s="14">
        <v>0.46666659999999999</v>
      </c>
      <c r="AF509" s="14">
        <v>0.23076920000000001</v>
      </c>
      <c r="AG509" s="14">
        <v>0.3333333</v>
      </c>
      <c r="AH509" s="14">
        <v>0.2156863</v>
      </c>
      <c r="AI509" s="14">
        <v>0.15384610000000001</v>
      </c>
      <c r="AJ509" s="14">
        <v>0.25</v>
      </c>
      <c r="AK509" s="14">
        <v>0.1666667</v>
      </c>
      <c r="AL509" s="14">
        <v>0.15151510000000001</v>
      </c>
      <c r="AM509" s="14">
        <v>0.1666667</v>
      </c>
      <c r="AN509" s="14">
        <v>0.19047620000000001</v>
      </c>
    </row>
    <row r="510" spans="1:40" s="1" customFormat="1" ht="60">
      <c r="A510" s="1" t="s">
        <v>157</v>
      </c>
      <c r="D510" s="1" t="s">
        <v>1288</v>
      </c>
      <c r="G510" s="1" t="s">
        <v>1289</v>
      </c>
      <c r="H510" s="13" t="s">
        <v>1290</v>
      </c>
      <c r="I510" s="14">
        <v>0.3333333</v>
      </c>
      <c r="J510" s="14">
        <v>0.40909089999999998</v>
      </c>
      <c r="K510" s="14">
        <v>0.44444440000000002</v>
      </c>
      <c r="L510" s="14">
        <v>0.25925930000000003</v>
      </c>
      <c r="M510" s="14">
        <v>0.25</v>
      </c>
      <c r="N510" s="14">
        <v>0.3333333</v>
      </c>
      <c r="O510" s="14">
        <v>0.34871790000000003</v>
      </c>
      <c r="P510" s="14">
        <v>0.2916667</v>
      </c>
      <c r="Q510" s="14">
        <v>0.4</v>
      </c>
      <c r="R510" s="14">
        <v>0.3333333</v>
      </c>
      <c r="S510" s="14">
        <v>0.25</v>
      </c>
      <c r="T510" s="14">
        <v>0.3157895</v>
      </c>
      <c r="U510" s="14">
        <v>0.14285709999999999</v>
      </c>
      <c r="V510" s="14">
        <v>0.3333333</v>
      </c>
      <c r="W510" s="14">
        <v>0.3333333</v>
      </c>
      <c r="X510" s="14">
        <v>0.20512820000000001</v>
      </c>
      <c r="Y510" s="14">
        <v>0.1111111</v>
      </c>
      <c r="Z510" s="14">
        <v>0.5</v>
      </c>
      <c r="AA510" s="14">
        <v>0.24444440000000001</v>
      </c>
      <c r="AB510" s="14">
        <v>0.13333329999999999</v>
      </c>
      <c r="AC510" s="14">
        <v>0.30555559999999998</v>
      </c>
      <c r="AD510" s="14">
        <v>0.375</v>
      </c>
      <c r="AE510" s="14">
        <v>0.4</v>
      </c>
      <c r="AF510" s="14">
        <v>0.54545449999999995</v>
      </c>
      <c r="AG510" s="14">
        <v>0.38095240000000002</v>
      </c>
      <c r="AH510" s="14">
        <v>0.39215680000000003</v>
      </c>
      <c r="AI510" s="14">
        <v>0.26190469999999999</v>
      </c>
      <c r="AJ510" s="14">
        <v>0.36111110000000002</v>
      </c>
      <c r="AK510" s="14">
        <v>0.5</v>
      </c>
      <c r="AL510" s="14">
        <v>0.21212120000000001</v>
      </c>
      <c r="AM510" s="14">
        <v>0.5</v>
      </c>
      <c r="AN510" s="14">
        <v>0.28571429999999998</v>
      </c>
    </row>
    <row r="511" spans="1:40" s="1" customFormat="1" ht="60">
      <c r="A511" s="1" t="s">
        <v>157</v>
      </c>
      <c r="D511" s="1" t="s">
        <v>1291</v>
      </c>
      <c r="G511" s="1" t="s">
        <v>1292</v>
      </c>
      <c r="H511" s="13" t="s">
        <v>1293</v>
      </c>
      <c r="I511" s="14">
        <v>0.23333329999999999</v>
      </c>
      <c r="J511" s="14">
        <v>0.49206349999999999</v>
      </c>
      <c r="K511" s="14">
        <v>0.2</v>
      </c>
      <c r="L511" s="14">
        <v>0.125</v>
      </c>
      <c r="M511" s="14">
        <v>0.25</v>
      </c>
      <c r="N511" s="14">
        <v>0.4166667</v>
      </c>
      <c r="O511" s="14">
        <v>0.3541667</v>
      </c>
      <c r="P511" s="14">
        <v>0.4583333</v>
      </c>
      <c r="Q511" s="14">
        <v>0.13333329999999999</v>
      </c>
      <c r="R511" s="14">
        <v>0.22222220000000001</v>
      </c>
      <c r="S511" s="14">
        <v>0.25</v>
      </c>
      <c r="T511" s="14">
        <v>0.2105263</v>
      </c>
      <c r="U511" s="14">
        <v>0.19047620000000001</v>
      </c>
      <c r="V511" s="14">
        <v>0.25</v>
      </c>
      <c r="W511" s="14">
        <v>0.26923079999999999</v>
      </c>
      <c r="X511" s="14">
        <v>0.23076920000000001</v>
      </c>
      <c r="Y511" s="14">
        <v>0.1111111</v>
      </c>
      <c r="Z511" s="14">
        <v>0.2</v>
      </c>
      <c r="AA511" s="14">
        <v>0.22222220000000001</v>
      </c>
      <c r="AB511" s="14">
        <v>6.6666699999999995E-2</v>
      </c>
      <c r="AC511" s="14">
        <v>0.38888889999999998</v>
      </c>
      <c r="AD511" s="14">
        <v>0.375</v>
      </c>
      <c r="AE511" s="14">
        <v>0.25</v>
      </c>
      <c r="AF511" s="14">
        <v>0.30769229999999997</v>
      </c>
      <c r="AG511" s="14">
        <v>0.3333333</v>
      </c>
      <c r="AH511" s="14">
        <v>0.23529410000000001</v>
      </c>
      <c r="AI511" s="14">
        <v>0.1111111</v>
      </c>
      <c r="AJ511" s="14">
        <v>0.27777780000000002</v>
      </c>
      <c r="AK511" s="14">
        <v>0.5</v>
      </c>
      <c r="AL511" s="14">
        <v>0.1</v>
      </c>
      <c r="AM511" s="14">
        <v>0.25</v>
      </c>
      <c r="AN511" s="14">
        <v>0.23809520000000001</v>
      </c>
    </row>
    <row r="512" spans="1:40" s="1" customFormat="1" ht="60">
      <c r="A512" s="1" t="s">
        <v>157</v>
      </c>
      <c r="D512" s="1" t="s">
        <v>1294</v>
      </c>
      <c r="G512" s="1" t="s">
        <v>1295</v>
      </c>
      <c r="H512" s="13" t="s">
        <v>1296</v>
      </c>
      <c r="I512" s="14">
        <v>0.1666667</v>
      </c>
      <c r="J512" s="14">
        <v>0.368421</v>
      </c>
      <c r="K512" s="14">
        <v>0.1111111</v>
      </c>
      <c r="L512" s="14">
        <v>0.18518519999999999</v>
      </c>
      <c r="M512" s="14">
        <v>0.25</v>
      </c>
      <c r="N512" s="14">
        <v>0.36363630000000002</v>
      </c>
      <c r="O512" s="14">
        <v>0.31073450000000002</v>
      </c>
      <c r="P512" s="14">
        <v>0.2916667</v>
      </c>
      <c r="Q512" s="14">
        <v>0.26666669999999998</v>
      </c>
      <c r="R512" s="14">
        <v>0.2</v>
      </c>
      <c r="S512" s="14">
        <v>0.25</v>
      </c>
      <c r="T512" s="14">
        <v>0.20370369999999999</v>
      </c>
      <c r="U512" s="14">
        <v>0.14285709999999999</v>
      </c>
      <c r="V512" s="14">
        <v>0.19047620000000001</v>
      </c>
      <c r="W512" s="14">
        <v>0.25641019999999998</v>
      </c>
      <c r="X512" s="14">
        <v>0.19444439999999999</v>
      </c>
      <c r="Y512" s="14">
        <v>5.5555599999999997E-2</v>
      </c>
      <c r="Z512" s="14">
        <v>0.22222220000000001</v>
      </c>
      <c r="AA512" s="14">
        <v>0.22222220000000001</v>
      </c>
      <c r="AB512" s="14">
        <v>6.6666699999999995E-2</v>
      </c>
      <c r="AC512" s="14">
        <v>0.30303029999999997</v>
      </c>
      <c r="AD512" s="14">
        <v>0.3333333</v>
      </c>
      <c r="AE512" s="14">
        <v>0.25</v>
      </c>
      <c r="AF512" s="14">
        <v>0.2142857</v>
      </c>
      <c r="AG512" s="14">
        <v>0.3333333</v>
      </c>
      <c r="AH512" s="14">
        <v>0.15686269999999999</v>
      </c>
      <c r="AI512" s="14">
        <v>0.1666667</v>
      </c>
      <c r="AJ512" s="14">
        <v>0.27777780000000002</v>
      </c>
      <c r="AK512" s="14">
        <v>0.25</v>
      </c>
      <c r="AL512" s="14">
        <v>0.1212121</v>
      </c>
      <c r="AM512" s="14">
        <v>0.3333333</v>
      </c>
      <c r="AN512" s="14">
        <v>0.14285709999999999</v>
      </c>
    </row>
    <row r="513" spans="1:40" s="1" customFormat="1" ht="60">
      <c r="A513" s="1" t="s">
        <v>157</v>
      </c>
      <c r="D513" s="1" t="s">
        <v>1297</v>
      </c>
      <c r="G513" s="1" t="s">
        <v>1298</v>
      </c>
      <c r="H513" s="13" t="s">
        <v>1299</v>
      </c>
      <c r="I513" s="14">
        <v>0.35</v>
      </c>
      <c r="J513" s="14">
        <v>0.45652169999999997</v>
      </c>
      <c r="K513" s="14">
        <v>0.4166667</v>
      </c>
      <c r="L513" s="14">
        <v>0.27777780000000002</v>
      </c>
      <c r="M513" s="14">
        <v>0.375</v>
      </c>
      <c r="N513" s="14">
        <v>0.4583333</v>
      </c>
      <c r="O513" s="14">
        <v>0.33582089999999998</v>
      </c>
      <c r="P513" s="14">
        <v>0.4375</v>
      </c>
      <c r="Q513" s="14">
        <v>0.2</v>
      </c>
      <c r="R513" s="14">
        <v>0.3</v>
      </c>
      <c r="S513" s="14">
        <v>0.25</v>
      </c>
      <c r="T513" s="14">
        <v>0.2368421</v>
      </c>
      <c r="U513" s="14">
        <v>0.1875</v>
      </c>
      <c r="V513" s="14">
        <v>0.5625</v>
      </c>
      <c r="W513" s="14">
        <v>0.3</v>
      </c>
      <c r="X513" s="14">
        <v>0.26923079999999999</v>
      </c>
      <c r="Y513" s="14">
        <v>0.1666667</v>
      </c>
      <c r="Z513" s="14">
        <v>0.58333330000000005</v>
      </c>
      <c r="AA513" s="14">
        <v>0.42857139999999999</v>
      </c>
      <c r="AB513" s="14">
        <v>0.5</v>
      </c>
      <c r="AC513" s="14">
        <v>0.3</v>
      </c>
      <c r="AD513" s="14">
        <v>0.3125</v>
      </c>
      <c r="AE513" s="14">
        <v>0.2</v>
      </c>
      <c r="AF513" s="14">
        <v>0.32142860000000001</v>
      </c>
      <c r="AG513" s="14">
        <v>0.28571429999999998</v>
      </c>
      <c r="AH513" s="14">
        <v>0.32352940000000002</v>
      </c>
      <c r="AI513" s="14">
        <v>7.1428599999999995E-2</v>
      </c>
      <c r="AJ513" s="14">
        <v>0.375</v>
      </c>
      <c r="AK513" s="14">
        <v>0.25</v>
      </c>
      <c r="AL513" s="14">
        <v>0.22727269999999999</v>
      </c>
      <c r="AM513" s="14">
        <v>0.375</v>
      </c>
      <c r="AN513" s="14">
        <v>0.3125</v>
      </c>
    </row>
    <row r="514" spans="1:40" s="1" customFormat="1" ht="60">
      <c r="A514" s="1" t="s">
        <v>157</v>
      </c>
      <c r="D514" s="1" t="s">
        <v>1300</v>
      </c>
      <c r="G514" s="1" t="s">
        <v>1301</v>
      </c>
      <c r="H514" s="13" t="s">
        <v>1302</v>
      </c>
      <c r="I514" s="14">
        <v>0.35</v>
      </c>
      <c r="J514" s="14">
        <v>0.41304350000000001</v>
      </c>
      <c r="K514" s="14">
        <v>0.2</v>
      </c>
      <c r="L514" s="14">
        <v>0.5</v>
      </c>
      <c r="M514" s="14">
        <v>0.125</v>
      </c>
      <c r="N514" s="14">
        <v>0.40909089999999998</v>
      </c>
      <c r="O514" s="14">
        <v>0.3230769</v>
      </c>
      <c r="P514" s="14">
        <v>0.5625</v>
      </c>
      <c r="Q514" s="14">
        <v>0.1</v>
      </c>
      <c r="R514" s="14">
        <v>0.125</v>
      </c>
      <c r="S514" s="14">
        <v>0.375</v>
      </c>
      <c r="T514" s="14">
        <v>0.1842105</v>
      </c>
      <c r="U514" s="14">
        <v>0.25</v>
      </c>
      <c r="V514" s="14">
        <v>0.4375</v>
      </c>
      <c r="W514" s="14">
        <v>0.3541667</v>
      </c>
      <c r="X514" s="14">
        <v>0.26923079999999999</v>
      </c>
      <c r="Y514" s="14">
        <v>0.1666667</v>
      </c>
      <c r="Z514" s="14">
        <v>0.1</v>
      </c>
      <c r="AA514" s="14">
        <v>0.42857139999999999</v>
      </c>
      <c r="AB514" s="14">
        <v>0.2</v>
      </c>
      <c r="AC514" s="14">
        <v>0.1923077</v>
      </c>
      <c r="AD514" s="14">
        <v>0.3125</v>
      </c>
      <c r="AE514" s="14">
        <v>0.1</v>
      </c>
      <c r="AF514" s="14">
        <v>0.2142857</v>
      </c>
      <c r="AG514" s="14">
        <v>0.2142857</v>
      </c>
      <c r="AH514" s="14">
        <v>0.32352940000000002</v>
      </c>
      <c r="AI514" s="14">
        <v>0.15384619999999999</v>
      </c>
      <c r="AJ514" s="14">
        <v>0.375</v>
      </c>
      <c r="AK514" s="14">
        <v>0.5</v>
      </c>
      <c r="AL514" s="14">
        <v>0.18181820000000001</v>
      </c>
      <c r="AM514" s="14">
        <v>0.3333333</v>
      </c>
      <c r="AN514" s="14">
        <v>0.375</v>
      </c>
    </row>
    <row r="515" spans="1:40" s="1" customFormat="1" ht="56.1" customHeight="1">
      <c r="A515" s="1" t="s">
        <v>157</v>
      </c>
      <c r="D515" s="1" t="s">
        <v>1303</v>
      </c>
      <c r="G515" s="1" t="s">
        <v>1304</v>
      </c>
      <c r="H515" s="13" t="s">
        <v>1305</v>
      </c>
      <c r="I515" s="14">
        <v>0.4</v>
      </c>
      <c r="J515" s="14">
        <v>0.5</v>
      </c>
      <c r="K515" s="14">
        <v>0.25</v>
      </c>
      <c r="L515" s="14">
        <v>0.25</v>
      </c>
      <c r="M515" s="14">
        <v>0.375</v>
      </c>
      <c r="N515" s="14">
        <v>0.4583333</v>
      </c>
      <c r="O515" s="14">
        <v>0.328125</v>
      </c>
      <c r="P515" s="14">
        <v>0.5</v>
      </c>
      <c r="Q515" s="14">
        <v>0</v>
      </c>
      <c r="R515" s="14">
        <v>0.4</v>
      </c>
      <c r="S515" s="14">
        <v>0.5</v>
      </c>
      <c r="T515" s="14">
        <v>0.2894737</v>
      </c>
      <c r="U515" s="14">
        <v>0.125</v>
      </c>
      <c r="V515" s="14">
        <v>0.4375</v>
      </c>
      <c r="W515" s="14">
        <v>0.4166667</v>
      </c>
      <c r="X515" s="14">
        <v>0.26923079999999999</v>
      </c>
      <c r="Y515" s="14">
        <v>0.3</v>
      </c>
      <c r="Z515" s="14">
        <v>0</v>
      </c>
      <c r="AA515" s="14">
        <v>0.34615390000000001</v>
      </c>
      <c r="AB515" s="14">
        <v>0.4</v>
      </c>
      <c r="AC515" s="14">
        <v>0.28571429999999998</v>
      </c>
      <c r="AD515" s="14">
        <v>0.375</v>
      </c>
      <c r="AE515" s="14">
        <v>0.25</v>
      </c>
      <c r="AF515" s="14">
        <v>0.2142857</v>
      </c>
      <c r="AG515" s="14">
        <v>0.2142857</v>
      </c>
      <c r="AH515" s="14">
        <v>0.28125</v>
      </c>
      <c r="AI515" s="14">
        <v>0.17857139999999999</v>
      </c>
      <c r="AJ515" s="14">
        <v>0.22727269999999999</v>
      </c>
      <c r="AK515" s="14">
        <v>0.625</v>
      </c>
      <c r="AL515" s="14">
        <v>0.18181820000000001</v>
      </c>
      <c r="AM515" s="14">
        <v>0.1666667</v>
      </c>
      <c r="AN515" s="14">
        <v>0.3333333</v>
      </c>
    </row>
    <row r="516" spans="1:40" s="1" customFormat="1" ht="60">
      <c r="A516" s="1" t="s">
        <v>157</v>
      </c>
      <c r="D516" s="1" t="s">
        <v>1306</v>
      </c>
      <c r="G516" s="1" t="s">
        <v>1307</v>
      </c>
      <c r="H516" s="13" t="s">
        <v>1308</v>
      </c>
      <c r="I516" s="14">
        <v>0.3</v>
      </c>
      <c r="J516" s="14">
        <v>0.43478260000000002</v>
      </c>
      <c r="K516" s="14">
        <v>0.1666667</v>
      </c>
      <c r="L516" s="14">
        <v>0.1666667</v>
      </c>
      <c r="M516" s="14">
        <v>0.25</v>
      </c>
      <c r="N516" s="14">
        <v>0.5</v>
      </c>
      <c r="O516" s="14">
        <v>0.26865670000000003</v>
      </c>
      <c r="P516" s="14">
        <v>0.25</v>
      </c>
      <c r="Q516" s="14">
        <v>0.1</v>
      </c>
      <c r="R516" s="14">
        <v>0.3</v>
      </c>
      <c r="S516" s="14">
        <v>0.5</v>
      </c>
      <c r="T516" s="14">
        <v>0.131579</v>
      </c>
      <c r="U516" s="14">
        <v>0.125</v>
      </c>
      <c r="V516" s="14">
        <v>0.4375</v>
      </c>
      <c r="W516" s="14">
        <v>0.22</v>
      </c>
      <c r="X516" s="14">
        <v>0.26923079999999999</v>
      </c>
      <c r="Y516" s="14">
        <v>0.25</v>
      </c>
      <c r="Z516" s="14">
        <v>0.3</v>
      </c>
      <c r="AA516" s="14">
        <v>0.3</v>
      </c>
      <c r="AB516" s="14">
        <v>0.3</v>
      </c>
      <c r="AC516" s="14">
        <v>0.25</v>
      </c>
      <c r="AD516" s="14">
        <v>0.375</v>
      </c>
      <c r="AE516" s="14">
        <v>0.2</v>
      </c>
      <c r="AF516" s="14">
        <v>0.32142860000000001</v>
      </c>
      <c r="AG516" s="14">
        <v>0.42857139999999999</v>
      </c>
      <c r="AH516" s="14">
        <v>0.26470589999999999</v>
      </c>
      <c r="AI516" s="14">
        <v>0.28571429999999998</v>
      </c>
      <c r="AJ516" s="14">
        <v>0.2916667</v>
      </c>
      <c r="AK516" s="14">
        <v>0.5</v>
      </c>
      <c r="AL516" s="14">
        <v>0.18181820000000001</v>
      </c>
      <c r="AM516" s="14">
        <v>0.25</v>
      </c>
      <c r="AN516" s="14">
        <v>0.375</v>
      </c>
    </row>
    <row r="517" spans="1:40" s="1" customFormat="1" ht="60">
      <c r="A517" s="1" t="s">
        <v>157</v>
      </c>
      <c r="D517" s="1" t="s">
        <v>1309</v>
      </c>
      <c r="G517" s="1" t="s">
        <v>1310</v>
      </c>
      <c r="H517" s="13" t="s">
        <v>1311</v>
      </c>
      <c r="I517" s="14">
        <v>0.25</v>
      </c>
      <c r="J517" s="14">
        <v>0.47826089999999999</v>
      </c>
      <c r="K517" s="14">
        <v>0.25</v>
      </c>
      <c r="L517" s="14">
        <v>0.38888889999999998</v>
      </c>
      <c r="M517" s="14">
        <v>0.125</v>
      </c>
      <c r="N517" s="14">
        <v>0.4166667</v>
      </c>
      <c r="O517" s="14">
        <v>0.27611940000000001</v>
      </c>
      <c r="P517" s="14">
        <v>0.4375</v>
      </c>
      <c r="Q517" s="14">
        <v>0.1</v>
      </c>
      <c r="R517" s="14">
        <v>0.2</v>
      </c>
      <c r="S517" s="14">
        <v>0.25</v>
      </c>
      <c r="T517" s="14">
        <v>0.131579</v>
      </c>
      <c r="U517" s="14">
        <v>0.125</v>
      </c>
      <c r="V517" s="14">
        <v>0.375</v>
      </c>
      <c r="W517" s="14">
        <v>0.22</v>
      </c>
      <c r="X517" s="14">
        <v>0.1666667</v>
      </c>
      <c r="Y517" s="14">
        <v>0.25</v>
      </c>
      <c r="Z517" s="14">
        <v>0.2</v>
      </c>
      <c r="AA517" s="14">
        <v>0.1666667</v>
      </c>
      <c r="AB517" s="14">
        <v>0.3</v>
      </c>
      <c r="AC517" s="14">
        <v>0.26666669999999998</v>
      </c>
      <c r="AD517" s="14">
        <v>0.375</v>
      </c>
      <c r="AE517" s="14">
        <v>0.3</v>
      </c>
      <c r="AF517" s="14">
        <v>0.2142857</v>
      </c>
      <c r="AG517" s="14">
        <v>0.2142857</v>
      </c>
      <c r="AH517" s="14">
        <v>0.20588239999999999</v>
      </c>
      <c r="AI517" s="14">
        <v>0.2142857</v>
      </c>
      <c r="AJ517" s="14">
        <v>0.2083333</v>
      </c>
      <c r="AK517" s="14">
        <v>0.375</v>
      </c>
      <c r="AL517" s="14">
        <v>0.1363636</v>
      </c>
      <c r="AM517" s="14">
        <v>0.25</v>
      </c>
      <c r="AN517" s="14">
        <v>0.3125</v>
      </c>
    </row>
    <row r="518" spans="1:40" s="1" customFormat="1" ht="75">
      <c r="A518" s="1" t="s">
        <v>157</v>
      </c>
      <c r="D518" s="1" t="s">
        <v>1312</v>
      </c>
      <c r="G518" s="1" t="s">
        <v>1313</v>
      </c>
      <c r="H518" s="13" t="s">
        <v>1314</v>
      </c>
      <c r="I518" s="14">
        <v>0.3</v>
      </c>
      <c r="J518" s="14">
        <v>0.38636359999999997</v>
      </c>
      <c r="K518" s="14">
        <v>0.4166667</v>
      </c>
      <c r="L518" s="14">
        <v>0.3333333</v>
      </c>
      <c r="M518" s="14">
        <v>0.25</v>
      </c>
      <c r="N518" s="14">
        <v>0.4583333</v>
      </c>
      <c r="O518" s="14">
        <v>0.32835819999999999</v>
      </c>
      <c r="P518" s="14">
        <v>0.5</v>
      </c>
      <c r="Q518" s="14">
        <v>0.3</v>
      </c>
      <c r="R518" s="14">
        <v>0.5</v>
      </c>
      <c r="S518" s="14">
        <v>0.25</v>
      </c>
      <c r="T518" s="14">
        <v>0.1578947</v>
      </c>
      <c r="U518" s="14">
        <v>0.1875</v>
      </c>
      <c r="V518" s="14">
        <v>0.25</v>
      </c>
      <c r="W518" s="14">
        <v>0.2</v>
      </c>
      <c r="X518" s="14">
        <v>0.26923079999999999</v>
      </c>
      <c r="Y518" s="14">
        <v>0.25</v>
      </c>
      <c r="Z518" s="14">
        <v>0.2</v>
      </c>
      <c r="AA518" s="14">
        <v>0.21875</v>
      </c>
      <c r="AB518" s="14">
        <v>0.3</v>
      </c>
      <c r="AC518" s="14">
        <v>0.2142857</v>
      </c>
      <c r="AD518" s="14">
        <v>0.3125</v>
      </c>
      <c r="AE518" s="14">
        <v>0.2</v>
      </c>
      <c r="AF518" s="14">
        <v>0.39285710000000001</v>
      </c>
      <c r="AG518" s="14">
        <v>0.3333333</v>
      </c>
      <c r="AH518" s="14">
        <v>0.29411769999999998</v>
      </c>
      <c r="AI518" s="14">
        <v>0.23076920000000001</v>
      </c>
      <c r="AJ518" s="14">
        <v>0.2083333</v>
      </c>
      <c r="AK518" s="14">
        <v>0.25</v>
      </c>
      <c r="AL518" s="14">
        <v>0.22727269999999999</v>
      </c>
      <c r="AM518" s="14">
        <v>0.125</v>
      </c>
      <c r="AN518" s="14">
        <v>0.1875</v>
      </c>
    </row>
    <row r="519" spans="1:40" s="1" customFormat="1" ht="60">
      <c r="A519" s="1" t="s">
        <v>157</v>
      </c>
      <c r="D519" s="1" t="s">
        <v>1315</v>
      </c>
      <c r="G519" s="1" t="s">
        <v>1316</v>
      </c>
      <c r="H519" s="13" t="s">
        <v>1317</v>
      </c>
      <c r="I519" s="14">
        <v>0.25</v>
      </c>
      <c r="J519" s="14">
        <v>0.31818180000000001</v>
      </c>
      <c r="K519" s="14">
        <v>0.4166667</v>
      </c>
      <c r="L519" s="14">
        <v>0.3333333</v>
      </c>
      <c r="M519" s="14">
        <v>0.375</v>
      </c>
      <c r="N519" s="14">
        <v>0.3333333</v>
      </c>
      <c r="O519" s="14">
        <v>0.27941179999999999</v>
      </c>
      <c r="P519" s="14">
        <v>0.3125</v>
      </c>
      <c r="Q519" s="14">
        <v>0.4</v>
      </c>
      <c r="R519" s="14">
        <v>0.5</v>
      </c>
      <c r="S519" s="14">
        <v>0.25</v>
      </c>
      <c r="T519" s="14">
        <v>0.2105263</v>
      </c>
      <c r="U519" s="14">
        <v>0.25</v>
      </c>
      <c r="V519" s="14">
        <v>0.1875</v>
      </c>
      <c r="W519" s="14">
        <v>0.2</v>
      </c>
      <c r="X519" s="14">
        <v>0.30769229999999997</v>
      </c>
      <c r="Y519" s="14">
        <v>0.25</v>
      </c>
      <c r="Z519" s="14">
        <v>0.25</v>
      </c>
      <c r="AA519" s="14">
        <v>0.1923077</v>
      </c>
      <c r="AB519" s="14">
        <v>0.2</v>
      </c>
      <c r="AC519" s="14">
        <v>0.28571429999999998</v>
      </c>
      <c r="AD519" s="14">
        <v>0.1875</v>
      </c>
      <c r="AE519" s="14">
        <v>0.2</v>
      </c>
      <c r="AF519" s="14">
        <v>0.39285710000000001</v>
      </c>
      <c r="AG519" s="14">
        <v>0.25</v>
      </c>
      <c r="AH519" s="14">
        <v>0.32352940000000002</v>
      </c>
      <c r="AI519" s="14">
        <v>0.3333333</v>
      </c>
      <c r="AJ519" s="14">
        <v>0.25</v>
      </c>
      <c r="AK519" s="14">
        <v>0.125</v>
      </c>
      <c r="AL519" s="14">
        <v>0.22727269999999999</v>
      </c>
      <c r="AM519" s="14">
        <v>0</v>
      </c>
      <c r="AN519" s="14">
        <v>0.3125</v>
      </c>
    </row>
    <row r="520" spans="1:40" s="1" customFormat="1" ht="56.1" customHeight="1">
      <c r="A520" s="1" t="s">
        <v>157</v>
      </c>
      <c r="D520" s="1" t="s">
        <v>1318</v>
      </c>
      <c r="G520" s="1" t="s">
        <v>1319</v>
      </c>
      <c r="H520" s="13" t="s">
        <v>1320</v>
      </c>
      <c r="I520" s="14">
        <v>0.2</v>
      </c>
      <c r="J520" s="14">
        <v>0.36363640000000003</v>
      </c>
      <c r="K520" s="14">
        <v>0.4166667</v>
      </c>
      <c r="L520" s="14">
        <v>0.27777780000000002</v>
      </c>
      <c r="M520" s="14">
        <v>0.25</v>
      </c>
      <c r="N520" s="14">
        <v>0.54166669999999995</v>
      </c>
      <c r="O520" s="14">
        <v>0.33823530000000002</v>
      </c>
      <c r="P520" s="14">
        <v>0.3125</v>
      </c>
      <c r="Q520" s="14">
        <v>0.3</v>
      </c>
      <c r="R520" s="14">
        <v>0.6</v>
      </c>
      <c r="S520" s="14">
        <v>0.25</v>
      </c>
      <c r="T520" s="14">
        <v>0.2105263</v>
      </c>
      <c r="U520" s="14">
        <v>0.1875</v>
      </c>
      <c r="V520" s="14">
        <v>0.3125</v>
      </c>
      <c r="W520" s="14">
        <v>0.2083333</v>
      </c>
      <c r="X520" s="14">
        <v>0.26923079999999999</v>
      </c>
      <c r="Y520" s="14">
        <v>0.3333333</v>
      </c>
      <c r="Z520" s="14">
        <v>0.3</v>
      </c>
      <c r="AA520" s="14">
        <v>0.23333329999999999</v>
      </c>
      <c r="AB520" s="14">
        <v>0.2</v>
      </c>
      <c r="AC520" s="14">
        <v>0.25</v>
      </c>
      <c r="AD520" s="14">
        <v>0.3125</v>
      </c>
      <c r="AE520" s="14">
        <v>0.3</v>
      </c>
      <c r="AF520" s="14">
        <v>0.39285710000000001</v>
      </c>
      <c r="AG520" s="14">
        <v>0.35714289999999999</v>
      </c>
      <c r="AH520" s="14">
        <v>0.3823529</v>
      </c>
      <c r="AI520" s="14">
        <v>0.34615390000000001</v>
      </c>
      <c r="AJ520" s="14">
        <v>0.2916667</v>
      </c>
      <c r="AK520" s="14">
        <v>0.375</v>
      </c>
      <c r="AL520" s="14">
        <v>0.36363640000000003</v>
      </c>
      <c r="AM520" s="14">
        <v>0.25</v>
      </c>
      <c r="AN520" s="14">
        <v>0.4375</v>
      </c>
    </row>
    <row r="521" spans="1:40" s="43" customFormat="1" ht="15.75">
      <c r="A521" s="37" t="s">
        <v>1321</v>
      </c>
      <c r="B521" s="37"/>
      <c r="C521" s="37"/>
      <c r="D521" s="37"/>
      <c r="E521" s="37"/>
      <c r="F521" s="37"/>
      <c r="G521" s="37" t="s">
        <v>1322</v>
      </c>
      <c r="H521" s="38"/>
      <c r="I521" s="39">
        <f>AVERAGE(I522:I523)</f>
        <v>0.2766728</v>
      </c>
      <c r="J521" s="39">
        <f t="shared" ref="J521:AN521" si="97">AVERAGE(J522:J523)</f>
        <v>0.29545450000000001</v>
      </c>
      <c r="K521" s="39">
        <f t="shared" si="97"/>
        <v>0.3333333</v>
      </c>
      <c r="L521" s="39">
        <f t="shared" si="97"/>
        <v>0.23809524999999998</v>
      </c>
      <c r="M521" s="39">
        <f t="shared" si="97"/>
        <v>0.23333334999999999</v>
      </c>
      <c r="N521" s="39">
        <f t="shared" si="97"/>
        <v>0.26984124999999998</v>
      </c>
      <c r="O521" s="39">
        <f t="shared" si="97"/>
        <v>0.29721975</v>
      </c>
      <c r="P521" s="39">
        <f t="shared" si="97"/>
        <v>0.32608694999999999</v>
      </c>
      <c r="Q521" s="39">
        <f t="shared" si="97"/>
        <v>0.33730159999999998</v>
      </c>
      <c r="R521" s="39">
        <f t="shared" si="97"/>
        <v>0.26666665000000001</v>
      </c>
      <c r="S521" s="39">
        <f t="shared" si="97"/>
        <v>0.23333330000000002</v>
      </c>
      <c r="T521" s="39">
        <f t="shared" si="97"/>
        <v>0.1688508</v>
      </c>
      <c r="U521" s="39">
        <f t="shared" si="97"/>
        <v>0.29166665000000003</v>
      </c>
      <c r="V521" s="39">
        <f t="shared" si="97"/>
        <v>0.31666664999999999</v>
      </c>
      <c r="W521" s="39">
        <f t="shared" si="97"/>
        <v>0.27291615000000002</v>
      </c>
      <c r="X521" s="39">
        <f t="shared" si="97"/>
        <v>0.16666665</v>
      </c>
      <c r="Y521" s="39">
        <f t="shared" si="97"/>
        <v>0.19047615000000001</v>
      </c>
      <c r="Z521" s="39">
        <f t="shared" si="97"/>
        <v>0.20512815000000001</v>
      </c>
      <c r="AA521" s="39">
        <f t="shared" si="97"/>
        <v>0.20212764999999999</v>
      </c>
      <c r="AB521" s="39">
        <f t="shared" si="97"/>
        <v>0.27380949999999998</v>
      </c>
      <c r="AC521" s="39">
        <f t="shared" si="97"/>
        <v>0.28819444999999999</v>
      </c>
      <c r="AD521" s="39">
        <f t="shared" si="97"/>
        <v>0.3657706</v>
      </c>
      <c r="AE521" s="39">
        <f t="shared" si="97"/>
        <v>0.32258065000000002</v>
      </c>
      <c r="AF521" s="39">
        <f t="shared" si="97"/>
        <v>0.27564099999999997</v>
      </c>
      <c r="AG521" s="39">
        <f t="shared" si="97"/>
        <v>0.18333329999999998</v>
      </c>
      <c r="AH521" s="39">
        <f t="shared" si="97"/>
        <v>0.28125</v>
      </c>
      <c r="AI521" s="39">
        <f t="shared" si="97"/>
        <v>0.16666665</v>
      </c>
      <c r="AJ521" s="39">
        <f t="shared" si="97"/>
        <v>0.24242425000000001</v>
      </c>
      <c r="AK521" s="39">
        <f t="shared" si="97"/>
        <v>0.27083334999999997</v>
      </c>
      <c r="AL521" s="39">
        <f t="shared" si="97"/>
        <v>0.2077061</v>
      </c>
      <c r="AM521" s="39">
        <f t="shared" si="97"/>
        <v>0.26190475000000002</v>
      </c>
      <c r="AN521" s="39">
        <f t="shared" si="97"/>
        <v>0.2142857</v>
      </c>
    </row>
    <row r="522" spans="1:40" s="1" customFormat="1" ht="45">
      <c r="A522" s="1" t="s">
        <v>157</v>
      </c>
      <c r="B522" s="1" t="s">
        <v>1323</v>
      </c>
      <c r="G522" s="1" t="s">
        <v>1324</v>
      </c>
      <c r="H522" s="13" t="s">
        <v>1325</v>
      </c>
      <c r="I522" s="14">
        <v>0.34057969999999999</v>
      </c>
      <c r="J522" s="14">
        <v>0.31060599999999999</v>
      </c>
      <c r="K522" s="14">
        <v>0.3333333</v>
      </c>
      <c r="L522" s="14">
        <v>0.28571429999999998</v>
      </c>
      <c r="M522" s="14">
        <v>0.17777780000000001</v>
      </c>
      <c r="N522" s="14">
        <v>0.31746029999999997</v>
      </c>
      <c r="O522" s="14">
        <v>0.36200710000000003</v>
      </c>
      <c r="P522" s="14">
        <v>0.3333333</v>
      </c>
      <c r="Q522" s="14">
        <v>0.28571429999999998</v>
      </c>
      <c r="R522" s="14">
        <v>0.3333333</v>
      </c>
      <c r="S522" s="14">
        <v>0.22222220000000001</v>
      </c>
      <c r="T522" s="14">
        <v>0.1979167</v>
      </c>
      <c r="U522" s="14">
        <v>0.3333333</v>
      </c>
      <c r="V522" s="14">
        <v>0.3333333</v>
      </c>
      <c r="W522" s="14">
        <v>0.30824370000000001</v>
      </c>
      <c r="X522" s="14">
        <v>0.20512820000000001</v>
      </c>
      <c r="Y522" s="14">
        <v>0.17857139999999999</v>
      </c>
      <c r="Z522" s="14">
        <v>0.25641019999999998</v>
      </c>
      <c r="AA522" s="14">
        <v>0.26241130000000001</v>
      </c>
      <c r="AB522" s="14">
        <v>0.26190469999999999</v>
      </c>
      <c r="AC522" s="14">
        <v>0.29861110000000002</v>
      </c>
      <c r="AD522" s="14">
        <v>0.38709680000000002</v>
      </c>
      <c r="AE522" s="14">
        <v>0.35483870000000001</v>
      </c>
      <c r="AF522" s="14">
        <v>0.30769229999999997</v>
      </c>
      <c r="AG522" s="14">
        <v>0.23333329999999999</v>
      </c>
      <c r="AH522" s="14">
        <v>0.2916667</v>
      </c>
      <c r="AI522" s="14">
        <v>0.23611109999999999</v>
      </c>
      <c r="AJ522" s="14">
        <v>0.27272730000000001</v>
      </c>
      <c r="AK522" s="14">
        <v>0.25</v>
      </c>
      <c r="AL522" s="14">
        <v>0.20430110000000001</v>
      </c>
      <c r="AM522" s="14">
        <v>0.30952380000000002</v>
      </c>
      <c r="AN522" s="14">
        <v>0.26190469999999999</v>
      </c>
    </row>
    <row r="523" spans="1:40" s="1" customFormat="1" ht="45">
      <c r="A523" s="1" t="s">
        <v>157</v>
      </c>
      <c r="B523" s="1" t="s">
        <v>1326</v>
      </c>
      <c r="G523" s="1" t="s">
        <v>1327</v>
      </c>
      <c r="H523" s="13" t="s">
        <v>1328</v>
      </c>
      <c r="I523" s="14">
        <v>0.21276590000000001</v>
      </c>
      <c r="J523" s="14">
        <v>0.28030300000000002</v>
      </c>
      <c r="K523" s="14">
        <v>0.3333333</v>
      </c>
      <c r="L523" s="14">
        <v>0.19047620000000001</v>
      </c>
      <c r="M523" s="14">
        <v>0.2888889</v>
      </c>
      <c r="N523" s="14">
        <v>0.22222220000000001</v>
      </c>
      <c r="O523" s="14">
        <v>0.23243240000000001</v>
      </c>
      <c r="P523" s="14">
        <v>0.31884059999999997</v>
      </c>
      <c r="Q523" s="14">
        <v>0.38888889999999998</v>
      </c>
      <c r="R523" s="14">
        <v>0.2</v>
      </c>
      <c r="S523" s="14">
        <v>0.24444440000000001</v>
      </c>
      <c r="T523" s="14">
        <v>0.13978489999999999</v>
      </c>
      <c r="U523" s="14">
        <v>0.25</v>
      </c>
      <c r="V523" s="14">
        <v>0.3</v>
      </c>
      <c r="W523" s="14">
        <v>0.23758860000000001</v>
      </c>
      <c r="X523" s="14">
        <v>0.12820509999999999</v>
      </c>
      <c r="Y523" s="14">
        <v>0.2023809</v>
      </c>
      <c r="Z523" s="14">
        <v>0.15384610000000001</v>
      </c>
      <c r="AA523" s="14">
        <v>0.141844</v>
      </c>
      <c r="AB523" s="14">
        <v>0.28571429999999998</v>
      </c>
      <c r="AC523" s="14">
        <v>0.27777780000000002</v>
      </c>
      <c r="AD523" s="14">
        <v>0.34444439999999998</v>
      </c>
      <c r="AE523" s="14">
        <v>0.29032259999999999</v>
      </c>
      <c r="AF523" s="14">
        <v>0.24358969999999999</v>
      </c>
      <c r="AG523" s="14">
        <v>0.13333329999999999</v>
      </c>
      <c r="AH523" s="14">
        <v>0.2708333</v>
      </c>
      <c r="AI523" s="14">
        <v>9.7222199999999995E-2</v>
      </c>
      <c r="AJ523" s="14">
        <v>0.21212120000000001</v>
      </c>
      <c r="AK523" s="14">
        <v>0.2916667</v>
      </c>
      <c r="AL523" s="14">
        <v>0.2111111</v>
      </c>
      <c r="AM523" s="14">
        <v>0.2142857</v>
      </c>
      <c r="AN523" s="14">
        <v>0.1666667</v>
      </c>
    </row>
    <row r="524" spans="1:40" s="43" customFormat="1" ht="15.75">
      <c r="A524" s="37" t="s">
        <v>1329</v>
      </c>
      <c r="B524" s="37"/>
      <c r="C524" s="37"/>
      <c r="D524" s="37"/>
      <c r="E524" s="37"/>
      <c r="F524" s="37"/>
      <c r="G524" s="37" t="s">
        <v>1330</v>
      </c>
      <c r="H524" s="38"/>
      <c r="I524" s="39">
        <f>AVERAGE(I525:I530)</f>
        <v>0.43632436666666657</v>
      </c>
      <c r="J524" s="39">
        <f t="shared" ref="J524:AN524" si="98">AVERAGE(J525:J530)</f>
        <v>0.44181311666666662</v>
      </c>
      <c r="K524" s="39">
        <f t="shared" si="98"/>
        <v>0.46428568333333337</v>
      </c>
      <c r="L524" s="39">
        <f t="shared" si="98"/>
        <v>0.35714283333333335</v>
      </c>
      <c r="M524" s="39">
        <f t="shared" si="98"/>
        <v>0.33888888333333328</v>
      </c>
      <c r="N524" s="39">
        <f t="shared" si="98"/>
        <v>0.4173349833333333</v>
      </c>
      <c r="O524" s="39">
        <f t="shared" si="98"/>
        <v>0.42095726666666672</v>
      </c>
      <c r="P524" s="39">
        <f t="shared" si="98"/>
        <v>0.42588929999999997</v>
      </c>
      <c r="Q524" s="39">
        <f t="shared" si="98"/>
        <v>0.37962961666666667</v>
      </c>
      <c r="R524" s="39">
        <f t="shared" si="98"/>
        <v>0.32222219999999996</v>
      </c>
      <c r="S524" s="39">
        <f t="shared" si="98"/>
        <v>0.38839065</v>
      </c>
      <c r="T524" s="39">
        <f t="shared" si="98"/>
        <v>0.3321572333333333</v>
      </c>
      <c r="U524" s="39">
        <f t="shared" si="98"/>
        <v>0.33333331666666671</v>
      </c>
      <c r="V524" s="39">
        <f t="shared" si="98"/>
        <v>0.33304091666666663</v>
      </c>
      <c r="W524" s="39">
        <f t="shared" si="98"/>
        <v>0.4218097666666667</v>
      </c>
      <c r="X524" s="39">
        <f t="shared" si="98"/>
        <v>0.33974356666666666</v>
      </c>
      <c r="Y524" s="39">
        <f t="shared" si="98"/>
        <v>0.33928566666666665</v>
      </c>
      <c r="Z524" s="39">
        <f t="shared" si="98"/>
        <v>0.33226495000000006</v>
      </c>
      <c r="AA524" s="39">
        <f t="shared" si="98"/>
        <v>0.39256059999999998</v>
      </c>
      <c r="AB524" s="39">
        <f t="shared" si="98"/>
        <v>0.33730158333333332</v>
      </c>
      <c r="AC524" s="39">
        <f t="shared" si="98"/>
        <v>0.44198188333333333</v>
      </c>
      <c r="AD524" s="39">
        <f t="shared" si="98"/>
        <v>0.47777775</v>
      </c>
      <c r="AE524" s="39">
        <f t="shared" si="98"/>
        <v>0.45627238333333331</v>
      </c>
      <c r="AF524" s="39">
        <f t="shared" si="98"/>
        <v>0.41666663333333331</v>
      </c>
      <c r="AG524" s="39">
        <f t="shared" si="98"/>
        <v>0.37777774999999991</v>
      </c>
      <c r="AH524" s="39">
        <f t="shared" si="98"/>
        <v>0.42210891666666667</v>
      </c>
      <c r="AI524" s="39">
        <f t="shared" si="98"/>
        <v>0.2870370166666667</v>
      </c>
      <c r="AJ524" s="39">
        <f t="shared" si="98"/>
        <v>0.44191916666666664</v>
      </c>
      <c r="AK524" s="39">
        <f t="shared" si="98"/>
        <v>0.37499998333333334</v>
      </c>
      <c r="AL524" s="39">
        <f t="shared" si="98"/>
        <v>0.32616486666666666</v>
      </c>
      <c r="AM524" s="39">
        <f t="shared" si="98"/>
        <v>0.36904760000000003</v>
      </c>
      <c r="AN524" s="39">
        <f t="shared" si="98"/>
        <v>0.34645909999999996</v>
      </c>
    </row>
    <row r="525" spans="1:40" s="1" customFormat="1" ht="45">
      <c r="A525" s="1" t="s">
        <v>157</v>
      </c>
      <c r="B525" s="1" t="s">
        <v>1331</v>
      </c>
      <c r="G525" s="1" t="s">
        <v>1332</v>
      </c>
      <c r="H525" s="13" t="s">
        <v>1333</v>
      </c>
      <c r="I525" s="14">
        <v>0.39716309999999999</v>
      </c>
      <c r="J525" s="14">
        <v>0.44444440000000002</v>
      </c>
      <c r="K525" s="14">
        <v>0.47619040000000001</v>
      </c>
      <c r="L525" s="14">
        <v>0.38095240000000002</v>
      </c>
      <c r="M525" s="14">
        <v>0.26666669999999998</v>
      </c>
      <c r="N525" s="14">
        <v>0.42857139999999999</v>
      </c>
      <c r="O525" s="14">
        <v>0.41981980000000002</v>
      </c>
      <c r="P525" s="14">
        <v>0.44927529999999999</v>
      </c>
      <c r="Q525" s="14">
        <v>0.38888889999999998</v>
      </c>
      <c r="R525" s="14">
        <v>0.3333333</v>
      </c>
      <c r="S525" s="14">
        <v>0.30107519999999999</v>
      </c>
      <c r="T525" s="14">
        <v>0.3225806</v>
      </c>
      <c r="U525" s="14">
        <v>0.3333333</v>
      </c>
      <c r="V525" s="14">
        <v>0.4166666</v>
      </c>
      <c r="W525" s="14">
        <v>0.41935480000000003</v>
      </c>
      <c r="X525" s="14">
        <v>0.37179479999999998</v>
      </c>
      <c r="Y525" s="14">
        <v>0.29761900000000002</v>
      </c>
      <c r="Z525" s="14">
        <v>0.2820513</v>
      </c>
      <c r="AA525" s="14">
        <v>0.4397163</v>
      </c>
      <c r="AB525" s="14">
        <v>0.28571429999999998</v>
      </c>
      <c r="AC525" s="14">
        <v>0.40277780000000002</v>
      </c>
      <c r="AD525" s="14">
        <v>0.42222219999999999</v>
      </c>
      <c r="AE525" s="14">
        <v>0.4</v>
      </c>
      <c r="AF525" s="14">
        <v>0.46153840000000002</v>
      </c>
      <c r="AG525" s="14">
        <v>0.38333329999999999</v>
      </c>
      <c r="AH525" s="14">
        <v>0.4583333</v>
      </c>
      <c r="AI525" s="14">
        <v>0.3333333</v>
      </c>
      <c r="AJ525" s="14">
        <v>0.42424240000000002</v>
      </c>
      <c r="AK525" s="14">
        <v>0.4166666</v>
      </c>
      <c r="AL525" s="14">
        <v>0.3333333</v>
      </c>
      <c r="AM525" s="14">
        <v>0.38095240000000002</v>
      </c>
      <c r="AN525" s="14">
        <v>0.38095240000000002</v>
      </c>
    </row>
    <row r="526" spans="1:40" s="1" customFormat="1" ht="45">
      <c r="A526" s="1" t="s">
        <v>157</v>
      </c>
      <c r="B526" s="1" t="s">
        <v>1334</v>
      </c>
      <c r="G526" s="1" t="s">
        <v>1335</v>
      </c>
      <c r="H526" s="13" t="s">
        <v>1336</v>
      </c>
      <c r="I526" s="14">
        <v>0.2753623</v>
      </c>
      <c r="J526" s="14">
        <v>0.36296289999999998</v>
      </c>
      <c r="K526" s="14">
        <v>0.5</v>
      </c>
      <c r="L526" s="14">
        <v>0.23809520000000001</v>
      </c>
      <c r="M526" s="14">
        <v>0.22222220000000001</v>
      </c>
      <c r="N526" s="14">
        <v>0.3333333</v>
      </c>
      <c r="O526" s="14">
        <v>0.28804350000000001</v>
      </c>
      <c r="P526" s="14">
        <v>0.3333333</v>
      </c>
      <c r="Q526" s="14">
        <v>0.3333333</v>
      </c>
      <c r="R526" s="14">
        <v>0.2</v>
      </c>
      <c r="S526" s="14">
        <v>0.27956989999999998</v>
      </c>
      <c r="T526" s="14">
        <v>0.21875</v>
      </c>
      <c r="U526" s="14">
        <v>0.375</v>
      </c>
      <c r="V526" s="14">
        <v>0.26666669999999998</v>
      </c>
      <c r="W526" s="14">
        <v>0.27017540000000001</v>
      </c>
      <c r="X526" s="14">
        <v>0.26923079999999999</v>
      </c>
      <c r="Y526" s="14">
        <v>0.26190469999999999</v>
      </c>
      <c r="Z526" s="14">
        <v>0.17948720000000001</v>
      </c>
      <c r="AA526" s="14">
        <v>0.2482269</v>
      </c>
      <c r="AB526" s="14">
        <v>0.30952380000000002</v>
      </c>
      <c r="AC526" s="14">
        <v>0.2916667</v>
      </c>
      <c r="AD526" s="14">
        <v>0.34444439999999998</v>
      </c>
      <c r="AE526" s="14">
        <v>0.37634410000000001</v>
      </c>
      <c r="AF526" s="14">
        <v>0.30769229999999997</v>
      </c>
      <c r="AG526" s="14">
        <v>0.23333329999999999</v>
      </c>
      <c r="AH526" s="14">
        <v>0.38194440000000002</v>
      </c>
      <c r="AI526" s="14">
        <v>0.19444439999999999</v>
      </c>
      <c r="AJ526" s="14">
        <v>0.34848479999999998</v>
      </c>
      <c r="AK526" s="14">
        <v>0.375</v>
      </c>
      <c r="AL526" s="14">
        <v>0.2473118</v>
      </c>
      <c r="AM526" s="14">
        <v>0.3333333</v>
      </c>
      <c r="AN526" s="14">
        <v>0.2820513</v>
      </c>
    </row>
    <row r="527" spans="1:40" s="1" customFormat="1" ht="60">
      <c r="A527" s="1" t="s">
        <v>157</v>
      </c>
      <c r="B527" s="1" t="s">
        <v>1337</v>
      </c>
      <c r="G527" s="1" t="s">
        <v>1338</v>
      </c>
      <c r="H527" s="13" t="s">
        <v>1339</v>
      </c>
      <c r="I527" s="14">
        <v>0.38405790000000001</v>
      </c>
      <c r="J527" s="14">
        <v>0.34108529999999998</v>
      </c>
      <c r="K527" s="14">
        <v>0.19047620000000001</v>
      </c>
      <c r="L527" s="14">
        <v>0.23809520000000001</v>
      </c>
      <c r="M527" s="14">
        <v>0.1666667</v>
      </c>
      <c r="N527" s="14">
        <v>0.2807017</v>
      </c>
      <c r="O527" s="14">
        <v>0.32608690000000001</v>
      </c>
      <c r="P527" s="14">
        <v>0.28787879999999999</v>
      </c>
      <c r="Q527" s="14">
        <v>0.22222220000000001</v>
      </c>
      <c r="R527" s="14">
        <v>0.2</v>
      </c>
      <c r="S527" s="14">
        <v>0.25287349999999997</v>
      </c>
      <c r="T527" s="14">
        <v>0.23655909999999999</v>
      </c>
      <c r="U527" s="14">
        <v>0.25</v>
      </c>
      <c r="V527" s="14">
        <v>0.23333329999999999</v>
      </c>
      <c r="W527" s="14">
        <v>0.31597219999999998</v>
      </c>
      <c r="X527" s="14">
        <v>0.2179487</v>
      </c>
      <c r="Y527" s="14">
        <v>0.23809520000000001</v>
      </c>
      <c r="Z527" s="14">
        <v>0.27777780000000002</v>
      </c>
      <c r="AA527" s="14">
        <v>0.32624110000000001</v>
      </c>
      <c r="AB527" s="14">
        <v>0.19047620000000001</v>
      </c>
      <c r="AC527" s="14">
        <v>0.36170210000000003</v>
      </c>
      <c r="AD527" s="14">
        <v>0.43333329999999998</v>
      </c>
      <c r="AE527" s="14">
        <v>0.344086</v>
      </c>
      <c r="AF527" s="14">
        <v>0.2820513</v>
      </c>
      <c r="AG527" s="14">
        <v>0.3333333</v>
      </c>
      <c r="AH527" s="14">
        <v>0.30496450000000003</v>
      </c>
      <c r="AI527" s="14">
        <v>0.22222220000000001</v>
      </c>
      <c r="AJ527" s="14">
        <v>0.3939394</v>
      </c>
      <c r="AK527" s="14">
        <v>0.1666667</v>
      </c>
      <c r="AL527" s="14">
        <v>0.21505379999999999</v>
      </c>
      <c r="AM527" s="14">
        <v>0.26190469999999999</v>
      </c>
      <c r="AN527" s="14">
        <v>0.19047620000000001</v>
      </c>
    </row>
    <row r="528" spans="1:40" s="1" customFormat="1" ht="60">
      <c r="A528" s="1" t="s">
        <v>157</v>
      </c>
      <c r="B528" s="1" t="s">
        <v>1340</v>
      </c>
      <c r="G528" s="1" t="s">
        <v>1341</v>
      </c>
      <c r="H528" s="13" t="s">
        <v>1342</v>
      </c>
      <c r="I528" s="14">
        <v>0.51063829999999999</v>
      </c>
      <c r="J528" s="14">
        <v>0.50370369999999998</v>
      </c>
      <c r="K528" s="14">
        <v>0.52380950000000004</v>
      </c>
      <c r="L528" s="14">
        <v>0.38095240000000002</v>
      </c>
      <c r="M528" s="14">
        <v>0.46666659999999999</v>
      </c>
      <c r="N528" s="14">
        <v>0.45</v>
      </c>
      <c r="O528" s="14">
        <v>0.4746377</v>
      </c>
      <c r="P528" s="14">
        <v>0.48484850000000002</v>
      </c>
      <c r="Q528" s="14">
        <v>0.27777780000000002</v>
      </c>
      <c r="R528" s="14">
        <v>0.4</v>
      </c>
      <c r="S528" s="14">
        <v>0.4555555</v>
      </c>
      <c r="T528" s="14">
        <v>0.3225806</v>
      </c>
      <c r="U528" s="14">
        <v>0.25</v>
      </c>
      <c r="V528" s="14">
        <v>0.38333329999999999</v>
      </c>
      <c r="W528" s="14">
        <v>0.51929829999999999</v>
      </c>
      <c r="X528" s="14">
        <v>0.29487180000000002</v>
      </c>
      <c r="Y528" s="14">
        <v>0.42857139999999999</v>
      </c>
      <c r="Z528" s="14">
        <v>0.43589739999999999</v>
      </c>
      <c r="AA528" s="14">
        <v>0.45390069999999999</v>
      </c>
      <c r="AB528" s="14">
        <v>0.38095240000000002</v>
      </c>
      <c r="AC528" s="14">
        <v>0.58865250000000002</v>
      </c>
      <c r="AD528" s="14">
        <v>0.53333330000000001</v>
      </c>
      <c r="AE528" s="14">
        <v>0.56989250000000002</v>
      </c>
      <c r="AF528" s="14">
        <v>0.47435890000000003</v>
      </c>
      <c r="AG528" s="14">
        <v>0.38333329999999999</v>
      </c>
      <c r="AH528" s="14">
        <v>0.4583333</v>
      </c>
      <c r="AI528" s="14">
        <v>0.30555559999999998</v>
      </c>
      <c r="AJ528" s="14">
        <v>0.53030299999999997</v>
      </c>
      <c r="AK528" s="14">
        <v>0.375</v>
      </c>
      <c r="AL528" s="14">
        <v>0.3333333</v>
      </c>
      <c r="AM528" s="14">
        <v>0.28571429999999998</v>
      </c>
      <c r="AN528" s="14">
        <v>0.30952380000000002</v>
      </c>
    </row>
    <row r="529" spans="1:40" s="1" customFormat="1" ht="60">
      <c r="A529" s="1" t="s">
        <v>157</v>
      </c>
      <c r="B529" s="1" t="s">
        <v>1343</v>
      </c>
      <c r="G529" s="1" t="s">
        <v>1344</v>
      </c>
      <c r="H529" s="13" t="s">
        <v>1345</v>
      </c>
      <c r="I529" s="14">
        <v>0.49275360000000001</v>
      </c>
      <c r="J529" s="14">
        <v>0.46969689999999997</v>
      </c>
      <c r="K529" s="14">
        <v>0.52380950000000004</v>
      </c>
      <c r="L529" s="14">
        <v>0.42857139999999999</v>
      </c>
      <c r="M529" s="14">
        <v>0.3777778</v>
      </c>
      <c r="N529" s="14">
        <v>0.45</v>
      </c>
      <c r="O529" s="14">
        <v>0.48998180000000002</v>
      </c>
      <c r="P529" s="14">
        <v>0.46969689999999997</v>
      </c>
      <c r="Q529" s="14">
        <v>0.55555549999999998</v>
      </c>
      <c r="R529" s="14">
        <v>0.3333333</v>
      </c>
      <c r="S529" s="14">
        <v>0.45238089999999997</v>
      </c>
      <c r="T529" s="14">
        <v>0.45161289999999998</v>
      </c>
      <c r="U529" s="14">
        <v>0.4166666</v>
      </c>
      <c r="V529" s="14">
        <v>0.2982456</v>
      </c>
      <c r="W529" s="14">
        <v>0.45744679999999999</v>
      </c>
      <c r="X529" s="14">
        <v>0.42307689999999998</v>
      </c>
      <c r="Y529" s="14">
        <v>0.35714279999999998</v>
      </c>
      <c r="Z529" s="14">
        <v>0.30555549999999998</v>
      </c>
      <c r="AA529" s="14">
        <v>0.40579710000000002</v>
      </c>
      <c r="AB529" s="14">
        <v>0.35714279999999998</v>
      </c>
      <c r="AC529" s="14">
        <v>0.5035461</v>
      </c>
      <c r="AD529" s="14">
        <v>0.58888890000000005</v>
      </c>
      <c r="AE529" s="14">
        <v>0.46666659999999999</v>
      </c>
      <c r="AF529" s="14">
        <v>0.46153840000000002</v>
      </c>
      <c r="AG529" s="14">
        <v>0.43333329999999998</v>
      </c>
      <c r="AH529" s="14">
        <v>0.4397163</v>
      </c>
      <c r="AI529" s="14">
        <v>0.31944440000000002</v>
      </c>
      <c r="AJ529" s="14">
        <v>0.42424240000000002</v>
      </c>
      <c r="AK529" s="14">
        <v>0.3333333</v>
      </c>
      <c r="AL529" s="14">
        <v>0.36559140000000001</v>
      </c>
      <c r="AM529" s="14">
        <v>0.45238089999999997</v>
      </c>
      <c r="AN529" s="14">
        <v>0.42857139999999999</v>
      </c>
    </row>
    <row r="530" spans="1:40" s="1" customFormat="1" ht="45">
      <c r="A530" s="1" t="s">
        <v>157</v>
      </c>
      <c r="B530" s="1" t="s">
        <v>1346</v>
      </c>
      <c r="G530" s="1" t="s">
        <v>1347</v>
      </c>
      <c r="H530" s="13" t="s">
        <v>1348</v>
      </c>
      <c r="I530" s="14">
        <v>0.55797099999999999</v>
      </c>
      <c r="J530" s="14">
        <v>0.5289855</v>
      </c>
      <c r="K530" s="14">
        <v>0.57142850000000001</v>
      </c>
      <c r="L530" s="14">
        <v>0.47619040000000001</v>
      </c>
      <c r="M530" s="14">
        <v>0.53333330000000001</v>
      </c>
      <c r="N530" s="14">
        <v>0.56140350000000006</v>
      </c>
      <c r="O530" s="14">
        <v>0.52717389999999997</v>
      </c>
      <c r="P530" s="14">
        <v>0.53030299999999997</v>
      </c>
      <c r="Q530" s="14">
        <v>0.5</v>
      </c>
      <c r="R530" s="14">
        <v>0.46666659999999999</v>
      </c>
      <c r="S530" s="14">
        <v>0.58888890000000005</v>
      </c>
      <c r="T530" s="14">
        <v>0.44086019999999998</v>
      </c>
      <c r="U530" s="14">
        <v>0.375</v>
      </c>
      <c r="V530" s="14">
        <v>0.4</v>
      </c>
      <c r="W530" s="14">
        <v>0.54861110000000002</v>
      </c>
      <c r="X530" s="14">
        <v>0.46153840000000002</v>
      </c>
      <c r="Y530" s="14">
        <v>0.45238089999999997</v>
      </c>
      <c r="Z530" s="14">
        <v>0.51282050000000001</v>
      </c>
      <c r="AA530" s="14">
        <v>0.48148150000000001</v>
      </c>
      <c r="AB530" s="14">
        <v>0.5</v>
      </c>
      <c r="AC530" s="14">
        <v>0.5035461</v>
      </c>
      <c r="AD530" s="14">
        <v>0.54444440000000005</v>
      </c>
      <c r="AE530" s="14">
        <v>0.58064510000000003</v>
      </c>
      <c r="AF530" s="14">
        <v>0.51282050000000001</v>
      </c>
      <c r="AG530" s="14">
        <v>0.5</v>
      </c>
      <c r="AH530" s="14">
        <v>0.48936170000000001</v>
      </c>
      <c r="AI530" s="14">
        <v>0.34722219999999998</v>
      </c>
      <c r="AJ530" s="14">
        <v>0.53030299999999997</v>
      </c>
      <c r="AK530" s="14">
        <v>0.58333330000000005</v>
      </c>
      <c r="AL530" s="14">
        <v>0.46236559999999999</v>
      </c>
      <c r="AM530" s="14">
        <v>0.5</v>
      </c>
      <c r="AN530" s="14">
        <v>0.48717949999999999</v>
      </c>
    </row>
    <row r="531" spans="1:40" s="43" customFormat="1" ht="15.75">
      <c r="A531" s="37" t="s">
        <v>1349</v>
      </c>
      <c r="B531" s="37"/>
      <c r="C531" s="37"/>
      <c r="D531" s="37"/>
      <c r="E531" s="37"/>
      <c r="F531" s="37"/>
      <c r="G531" s="37" t="s">
        <v>1350</v>
      </c>
      <c r="H531" s="38"/>
      <c r="I531" s="39">
        <f>AVERAGE(I532:I546)</f>
        <v>0.57486769999999998</v>
      </c>
      <c r="J531" s="39">
        <f t="shared" ref="J531:AN531" si="99">AVERAGE(J532:J546)</f>
        <v>0.43377693333333323</v>
      </c>
      <c r="K531" s="39">
        <f t="shared" si="99"/>
        <v>0.42777775333333329</v>
      </c>
      <c r="L531" s="39">
        <f t="shared" si="99"/>
        <v>0.43962701999999998</v>
      </c>
      <c r="M531" s="39">
        <f t="shared" si="99"/>
        <v>0.39417987999999998</v>
      </c>
      <c r="N531" s="39">
        <f t="shared" si="99"/>
        <v>0.52452066666666664</v>
      </c>
      <c r="O531" s="39">
        <f t="shared" si="99"/>
        <v>0.38885352666666667</v>
      </c>
      <c r="P531" s="39">
        <f t="shared" si="99"/>
        <v>0.44232801999999993</v>
      </c>
      <c r="Q531" s="39">
        <f t="shared" si="99"/>
        <v>0.45401233333333335</v>
      </c>
      <c r="R531" s="39">
        <f t="shared" si="99"/>
        <v>0.47811788571428565</v>
      </c>
      <c r="S531" s="39">
        <f t="shared" si="99"/>
        <v>0.4</v>
      </c>
      <c r="T531" s="39">
        <f t="shared" si="99"/>
        <v>0.52383802000000002</v>
      </c>
      <c r="U531" s="39">
        <f t="shared" si="99"/>
        <v>0.33352756</v>
      </c>
      <c r="V531" s="39">
        <f t="shared" si="99"/>
        <v>0.49111107999999992</v>
      </c>
      <c r="W531" s="39">
        <f t="shared" si="99"/>
        <v>0.46929008666666672</v>
      </c>
      <c r="X531" s="39">
        <f t="shared" si="99"/>
        <v>0.3944444333333334</v>
      </c>
      <c r="Y531" s="39">
        <f t="shared" si="99"/>
        <v>0.42971398</v>
      </c>
      <c r="Z531" s="39">
        <f t="shared" si="99"/>
        <v>0.46424498000000008</v>
      </c>
      <c r="AA531" s="39">
        <f t="shared" si="99"/>
        <v>0.58790121999999989</v>
      </c>
      <c r="AB531" s="39">
        <f t="shared" si="99"/>
        <v>0.4484214133333333</v>
      </c>
      <c r="AC531" s="39">
        <f t="shared" si="99"/>
        <v>0.41649829999999993</v>
      </c>
      <c r="AD531" s="39">
        <f t="shared" si="99"/>
        <v>0.55833331333333336</v>
      </c>
      <c r="AE531" s="39">
        <f t="shared" si="99"/>
        <v>0.35229275999999998</v>
      </c>
      <c r="AF531" s="39">
        <f t="shared" si="99"/>
        <v>0.36888887333333337</v>
      </c>
      <c r="AG531" s="39">
        <f t="shared" si="99"/>
        <v>0.43677246666666664</v>
      </c>
      <c r="AH531" s="39">
        <f t="shared" si="99"/>
        <v>0.29777776666666667</v>
      </c>
      <c r="AI531" s="39">
        <f t="shared" si="99"/>
        <v>0.38172838000000003</v>
      </c>
      <c r="AJ531" s="39">
        <f t="shared" si="99"/>
        <v>0.35777776666666661</v>
      </c>
      <c r="AK531" s="39">
        <f t="shared" si="99"/>
        <v>0.43067899999999998</v>
      </c>
      <c r="AL531" s="39">
        <f t="shared" si="99"/>
        <v>0.38299887333333332</v>
      </c>
      <c r="AM531" s="39">
        <f t="shared" si="99"/>
        <v>0.42486769999999996</v>
      </c>
      <c r="AN531" s="39">
        <f t="shared" si="99"/>
        <v>0.41512343333333335</v>
      </c>
    </row>
    <row r="532" spans="1:40" s="1" customFormat="1" ht="45">
      <c r="A532" s="1" t="s">
        <v>157</v>
      </c>
      <c r="E532" s="1" t="s">
        <v>1351</v>
      </c>
      <c r="G532" s="1" t="s">
        <v>1352</v>
      </c>
      <c r="H532" s="13" t="s">
        <v>1353</v>
      </c>
      <c r="I532" s="14">
        <v>0.58333330000000005</v>
      </c>
      <c r="J532" s="14">
        <v>0.4166666</v>
      </c>
      <c r="K532" s="14">
        <v>0.25</v>
      </c>
      <c r="L532" s="14">
        <v>0.42857139999999999</v>
      </c>
      <c r="M532" s="14">
        <v>0.38888889999999998</v>
      </c>
      <c r="N532" s="14">
        <v>0.47058820000000001</v>
      </c>
      <c r="O532" s="14">
        <v>0.36</v>
      </c>
      <c r="P532" s="14">
        <v>0.23809520000000001</v>
      </c>
      <c r="Q532" s="14">
        <v>0.44444440000000002</v>
      </c>
      <c r="R532" s="14">
        <v>0.46666659999999999</v>
      </c>
      <c r="S532" s="14">
        <v>0.27272730000000001</v>
      </c>
      <c r="T532" s="14">
        <v>0.59259260000000002</v>
      </c>
      <c r="U532" s="14">
        <v>0.25641019999999998</v>
      </c>
      <c r="V532" s="14">
        <v>0.53333330000000001</v>
      </c>
      <c r="W532" s="14">
        <v>0.46296290000000001</v>
      </c>
      <c r="X532" s="14">
        <v>0.2916667</v>
      </c>
      <c r="Y532" s="14">
        <v>0.57142850000000001</v>
      </c>
      <c r="Z532" s="14">
        <v>0.3333333</v>
      </c>
      <c r="AA532" s="14">
        <v>0.51851849999999999</v>
      </c>
      <c r="AB532" s="14">
        <v>0.43333329999999998</v>
      </c>
      <c r="AC532" s="14">
        <v>0.5</v>
      </c>
      <c r="AD532" s="14">
        <v>0.625</v>
      </c>
      <c r="AE532" s="14">
        <v>0.29629630000000001</v>
      </c>
      <c r="AF532" s="14">
        <v>0.3333333</v>
      </c>
      <c r="AG532" s="14">
        <v>0.4166666</v>
      </c>
      <c r="AH532" s="14">
        <v>0.26666669999999998</v>
      </c>
      <c r="AI532" s="14">
        <v>0.3</v>
      </c>
      <c r="AJ532" s="14">
        <v>0.3939394</v>
      </c>
      <c r="AK532" s="14">
        <v>0.5</v>
      </c>
      <c r="AL532" s="14">
        <v>0.4210526</v>
      </c>
      <c r="AM532" s="14">
        <v>0.4</v>
      </c>
      <c r="AN532" s="14">
        <v>0.51851849999999999</v>
      </c>
    </row>
    <row r="533" spans="1:40" s="1" customFormat="1" ht="45">
      <c r="A533" s="1" t="s">
        <v>157</v>
      </c>
      <c r="E533" s="1" t="s">
        <v>1354</v>
      </c>
      <c r="G533" s="1" t="s">
        <v>1355</v>
      </c>
      <c r="H533" s="13" t="s">
        <v>1356</v>
      </c>
      <c r="I533" s="14">
        <v>0.5416666</v>
      </c>
      <c r="J533" s="14">
        <v>0.4166666</v>
      </c>
      <c r="K533" s="14">
        <v>0.25</v>
      </c>
      <c r="L533" s="14">
        <v>0.42857139999999999</v>
      </c>
      <c r="M533" s="14">
        <v>0.3333333</v>
      </c>
      <c r="N533" s="14">
        <v>0.41176469999999998</v>
      </c>
      <c r="O533" s="14">
        <v>0.34666659999999999</v>
      </c>
      <c r="P533" s="14">
        <v>0.28571429999999998</v>
      </c>
      <c r="Q533" s="14">
        <v>0.44444440000000002</v>
      </c>
      <c r="R533" s="14">
        <v>0.46666659999999999</v>
      </c>
      <c r="S533" s="14">
        <v>0.27272730000000001</v>
      </c>
      <c r="T533" s="14">
        <v>0.59259260000000002</v>
      </c>
      <c r="U533" s="14">
        <v>0.20512820000000001</v>
      </c>
      <c r="V533" s="14">
        <v>0.46666659999999999</v>
      </c>
      <c r="W533" s="14">
        <v>0.42592590000000002</v>
      </c>
      <c r="X533" s="14">
        <v>0.25</v>
      </c>
      <c r="Y533" s="14">
        <v>0.5</v>
      </c>
      <c r="Z533" s="14">
        <v>0.25641019999999998</v>
      </c>
      <c r="AA533" s="14">
        <v>0.5</v>
      </c>
      <c r="AB533" s="14">
        <v>0.45</v>
      </c>
      <c r="AC533" s="14">
        <v>0.44444440000000002</v>
      </c>
      <c r="AD533" s="14">
        <v>0.58333330000000005</v>
      </c>
      <c r="AE533" s="14">
        <v>0.2083333</v>
      </c>
      <c r="AF533" s="14">
        <v>0.26666669999999998</v>
      </c>
      <c r="AG533" s="14">
        <v>0.42857139999999999</v>
      </c>
      <c r="AH533" s="14">
        <v>0.13333329999999999</v>
      </c>
      <c r="AI533" s="14">
        <v>0.29629630000000001</v>
      </c>
      <c r="AJ533" s="14">
        <v>0.3939394</v>
      </c>
      <c r="AK533" s="14">
        <v>0.48148150000000001</v>
      </c>
      <c r="AL533" s="14">
        <v>0.4385965</v>
      </c>
      <c r="AM533" s="14">
        <v>0.4</v>
      </c>
      <c r="AN533" s="14">
        <v>0.44444440000000002</v>
      </c>
    </row>
    <row r="534" spans="1:40" s="1" customFormat="1" ht="45">
      <c r="A534" s="1" t="s">
        <v>157</v>
      </c>
      <c r="E534" s="1" t="s">
        <v>1357</v>
      </c>
      <c r="G534" s="1" t="s">
        <v>1358</v>
      </c>
      <c r="H534" s="13" t="s">
        <v>1359</v>
      </c>
      <c r="I534" s="14">
        <v>0.52380950000000004</v>
      </c>
      <c r="J534" s="14">
        <v>0.42857139999999999</v>
      </c>
      <c r="K534" s="14">
        <v>0.25</v>
      </c>
      <c r="L534" s="14">
        <v>0.51282050000000001</v>
      </c>
      <c r="M534" s="14">
        <v>0.5</v>
      </c>
      <c r="N534" s="14">
        <v>0.47058820000000001</v>
      </c>
      <c r="O534" s="14">
        <v>0.42666660000000001</v>
      </c>
      <c r="P534" s="14">
        <v>0.38095240000000002</v>
      </c>
      <c r="Q534" s="14">
        <v>0.59259260000000002</v>
      </c>
      <c r="R534" s="14">
        <v>0.6</v>
      </c>
      <c r="S534" s="14">
        <v>0.48484850000000002</v>
      </c>
      <c r="T534" s="14">
        <v>0.39215680000000003</v>
      </c>
      <c r="U534" s="14">
        <v>0.41025640000000002</v>
      </c>
      <c r="V534" s="14">
        <v>0.6</v>
      </c>
      <c r="W534" s="14">
        <v>0.53703699999999999</v>
      </c>
      <c r="X534" s="14">
        <v>0.5416666</v>
      </c>
      <c r="Y534" s="14">
        <v>0.61904760000000003</v>
      </c>
      <c r="Z534" s="14">
        <v>0.53846150000000004</v>
      </c>
      <c r="AA534" s="14">
        <v>0.53333330000000001</v>
      </c>
      <c r="AB534" s="14">
        <v>0.56140350000000006</v>
      </c>
      <c r="AC534" s="14">
        <v>0.51515149999999998</v>
      </c>
      <c r="AD534" s="14">
        <v>0.58333330000000005</v>
      </c>
      <c r="AE534" s="14">
        <v>0.25</v>
      </c>
      <c r="AF534" s="14">
        <v>0.3333333</v>
      </c>
      <c r="AG534" s="14">
        <v>0.47619040000000001</v>
      </c>
      <c r="AH534" s="14">
        <v>0.26666669999999998</v>
      </c>
      <c r="AI534" s="14">
        <v>0.43333329999999998</v>
      </c>
      <c r="AJ534" s="14">
        <v>0.45454539999999999</v>
      </c>
      <c r="AK534" s="14">
        <v>0.62962960000000001</v>
      </c>
      <c r="AL534" s="14">
        <v>0.56140350000000006</v>
      </c>
      <c r="AM534" s="14">
        <v>0.57777769999999995</v>
      </c>
      <c r="AN534" s="14">
        <v>0.51851849999999999</v>
      </c>
    </row>
    <row r="535" spans="1:40" s="1" customFormat="1" ht="45">
      <c r="A535" s="1" t="s">
        <v>157</v>
      </c>
      <c r="E535" s="1" t="s">
        <v>1360</v>
      </c>
      <c r="G535" s="1" t="s">
        <v>1361</v>
      </c>
      <c r="H535" s="13" t="s">
        <v>1362</v>
      </c>
      <c r="I535" s="14">
        <v>0.6666666</v>
      </c>
      <c r="J535" s="14">
        <v>0.3541667</v>
      </c>
      <c r="K535" s="14">
        <v>0.9166666</v>
      </c>
      <c r="L535" s="14">
        <v>0.48717949999999999</v>
      </c>
      <c r="M535" s="14">
        <v>0.52380950000000004</v>
      </c>
      <c r="N535" s="14">
        <v>0.68627450000000001</v>
      </c>
      <c r="O535" s="14">
        <v>0.5416666</v>
      </c>
      <c r="P535" s="14">
        <v>0.6666666</v>
      </c>
      <c r="Q535" s="14">
        <v>0.6666666</v>
      </c>
      <c r="R535" s="14">
        <v>0.55555549999999998</v>
      </c>
      <c r="S535" s="14">
        <v>0.57575759999999998</v>
      </c>
      <c r="T535" s="14">
        <v>0.62962960000000001</v>
      </c>
      <c r="U535" s="14">
        <v>0.51282050000000001</v>
      </c>
      <c r="V535" s="14">
        <v>0.6666666</v>
      </c>
      <c r="W535" s="14">
        <v>0.68518509999999999</v>
      </c>
      <c r="X535" s="14">
        <v>0.625</v>
      </c>
      <c r="Y535" s="14">
        <v>0.51282050000000001</v>
      </c>
      <c r="Z535" s="14">
        <v>0.69230769999999997</v>
      </c>
      <c r="AA535" s="14">
        <v>0.76666670000000003</v>
      </c>
      <c r="AB535" s="14">
        <v>0.40740739999999998</v>
      </c>
      <c r="AC535" s="14">
        <v>0.51515149999999998</v>
      </c>
      <c r="AD535" s="14">
        <v>0.70833330000000005</v>
      </c>
      <c r="AE535" s="14">
        <v>0.44444440000000002</v>
      </c>
      <c r="AF535" s="14">
        <v>0.46666659999999999</v>
      </c>
      <c r="AG535" s="14">
        <v>0.625</v>
      </c>
      <c r="AH535" s="14">
        <v>0.53333330000000001</v>
      </c>
      <c r="AI535" s="14">
        <v>0.46666659999999999</v>
      </c>
      <c r="AJ535" s="14">
        <v>0.45454539999999999</v>
      </c>
      <c r="AK535" s="14">
        <v>0.58333330000000005</v>
      </c>
      <c r="AL535" s="14">
        <v>0.48148150000000001</v>
      </c>
      <c r="AM535" s="14">
        <v>0.6</v>
      </c>
      <c r="AN535" s="14">
        <v>0.4166666</v>
      </c>
    </row>
    <row r="536" spans="1:40" s="1" customFormat="1" ht="45">
      <c r="A536" s="1" t="s">
        <v>157</v>
      </c>
      <c r="E536" s="1" t="s">
        <v>1363</v>
      </c>
      <c r="G536" s="1" t="s">
        <v>1364</v>
      </c>
      <c r="H536" s="13" t="s">
        <v>1365</v>
      </c>
      <c r="I536" s="14">
        <v>0.52380950000000004</v>
      </c>
      <c r="J536" s="14">
        <v>0.3333333</v>
      </c>
      <c r="K536" s="14">
        <v>0.4166666</v>
      </c>
      <c r="L536" s="14">
        <v>0.48717949999999999</v>
      </c>
      <c r="M536" s="14">
        <v>0.42857139999999999</v>
      </c>
      <c r="N536" s="14">
        <v>0.4583333</v>
      </c>
      <c r="O536" s="14">
        <v>0.27272730000000001</v>
      </c>
      <c r="P536" s="14">
        <v>0.38095240000000002</v>
      </c>
      <c r="Q536" s="14">
        <v>0.48148150000000001</v>
      </c>
      <c r="R536" s="14">
        <v>0.51111110000000004</v>
      </c>
      <c r="S536" s="14">
        <v>0.3333333</v>
      </c>
      <c r="T536" s="14">
        <v>0.3333333</v>
      </c>
      <c r="U536" s="14">
        <v>0.3939394</v>
      </c>
      <c r="V536" s="14">
        <v>0.4166666</v>
      </c>
      <c r="W536" s="14">
        <v>0.49019600000000002</v>
      </c>
      <c r="X536" s="14">
        <v>0.4166667</v>
      </c>
      <c r="Y536" s="14">
        <v>0.3939394</v>
      </c>
      <c r="Z536" s="14">
        <v>0.46153840000000002</v>
      </c>
      <c r="AA536" s="14">
        <v>0.53333330000000001</v>
      </c>
      <c r="AB536" s="14">
        <v>0.3508772</v>
      </c>
      <c r="AC536" s="14">
        <v>0.3333333</v>
      </c>
      <c r="AD536" s="14">
        <v>0.375</v>
      </c>
      <c r="AE536" s="14">
        <v>0.29629630000000001</v>
      </c>
      <c r="AF536" s="14">
        <v>0.3333333</v>
      </c>
      <c r="AG536" s="14">
        <v>0.28571429999999998</v>
      </c>
      <c r="AH536" s="14">
        <v>0.2</v>
      </c>
      <c r="AI536" s="14">
        <v>0.3</v>
      </c>
      <c r="AJ536" s="14">
        <v>0.30303029999999997</v>
      </c>
      <c r="AK536" s="14">
        <v>0.4166666</v>
      </c>
      <c r="AL536" s="14">
        <v>0.368421</v>
      </c>
      <c r="AM536" s="14">
        <v>0.26666669999999998</v>
      </c>
      <c r="AN536" s="14">
        <v>0.37037039999999999</v>
      </c>
    </row>
    <row r="537" spans="1:40" s="1" customFormat="1" ht="45">
      <c r="A537" s="1" t="s">
        <v>157</v>
      </c>
      <c r="E537" s="1" t="s">
        <v>1366</v>
      </c>
      <c r="G537" s="1" t="s">
        <v>1367</v>
      </c>
      <c r="H537" s="13" t="s">
        <v>1368</v>
      </c>
      <c r="I537" s="14">
        <v>0.5</v>
      </c>
      <c r="J537" s="14">
        <v>0.47619040000000001</v>
      </c>
      <c r="K537" s="14">
        <v>0.75</v>
      </c>
      <c r="L537" s="14">
        <v>0.42857139999999999</v>
      </c>
      <c r="M537" s="14">
        <v>0.38095240000000002</v>
      </c>
      <c r="N537" s="14">
        <v>0.5</v>
      </c>
      <c r="O537" s="14">
        <v>0.34722219999999998</v>
      </c>
      <c r="P537" s="14">
        <v>0.42857139999999999</v>
      </c>
      <c r="Q537" s="14">
        <v>0.51851849999999999</v>
      </c>
      <c r="R537" s="14">
        <v>0.40476190000000001</v>
      </c>
      <c r="S537" s="14">
        <v>0.30303029999999997</v>
      </c>
      <c r="T537" s="14">
        <v>0.5416666</v>
      </c>
      <c r="U537" s="14">
        <v>0.3333333</v>
      </c>
      <c r="V537" s="14">
        <v>0.46666659999999999</v>
      </c>
      <c r="W537" s="14">
        <v>0.44444440000000002</v>
      </c>
      <c r="X537" s="14">
        <v>0.3333333</v>
      </c>
      <c r="Y537" s="14">
        <v>0.43589739999999999</v>
      </c>
      <c r="Z537" s="14">
        <v>0.4166666</v>
      </c>
      <c r="AA537" s="14">
        <v>0.56666660000000002</v>
      </c>
      <c r="AB537" s="14">
        <v>0.44444440000000002</v>
      </c>
      <c r="AC537" s="14">
        <v>0.3939394</v>
      </c>
      <c r="AD537" s="14">
        <v>0.58333330000000005</v>
      </c>
      <c r="AE537" s="14">
        <v>0.27777780000000002</v>
      </c>
      <c r="AF537" s="14">
        <v>0.4</v>
      </c>
      <c r="AG537" s="14">
        <v>0.3333333</v>
      </c>
      <c r="AH537" s="14">
        <v>0.26666669999999998</v>
      </c>
      <c r="AI537" s="14">
        <v>0.3333333</v>
      </c>
      <c r="AJ537" s="14">
        <v>0.27272730000000001</v>
      </c>
      <c r="AK537" s="14">
        <v>0.37037039999999999</v>
      </c>
      <c r="AL537" s="14">
        <v>0.40740739999999998</v>
      </c>
      <c r="AM537" s="14">
        <v>0.4</v>
      </c>
      <c r="AN537" s="14">
        <v>0.3333333</v>
      </c>
    </row>
    <row r="538" spans="1:40" s="1" customFormat="1" ht="60">
      <c r="A538" s="1" t="s">
        <v>157</v>
      </c>
      <c r="E538" s="1" t="s">
        <v>1369</v>
      </c>
      <c r="G538" s="1" t="s">
        <v>1370</v>
      </c>
      <c r="H538" s="13" t="s">
        <v>1371</v>
      </c>
      <c r="I538" s="14">
        <v>0.44444440000000002</v>
      </c>
      <c r="J538" s="14">
        <v>7.1428599999999995E-2</v>
      </c>
      <c r="K538" s="14">
        <v>0</v>
      </c>
      <c r="L538" s="14">
        <v>0.25</v>
      </c>
      <c r="M538" s="14">
        <v>0.14285709999999999</v>
      </c>
      <c r="N538" s="14">
        <v>0.35555550000000002</v>
      </c>
      <c r="O538" s="14">
        <v>0.16</v>
      </c>
      <c r="P538" s="14">
        <v>0.22222220000000001</v>
      </c>
      <c r="Q538" s="14">
        <v>0.18518519999999999</v>
      </c>
      <c r="R538" s="14">
        <v>0.31111109999999997</v>
      </c>
      <c r="S538" s="14">
        <v>9.0909100000000007E-2</v>
      </c>
      <c r="T538" s="14">
        <v>0.3333333</v>
      </c>
      <c r="U538" s="14">
        <v>0.1666667</v>
      </c>
      <c r="V538" s="14">
        <v>0.4</v>
      </c>
      <c r="W538" s="14">
        <v>9.8039200000000007E-2</v>
      </c>
      <c r="X538" s="14">
        <v>9.5238100000000006E-2</v>
      </c>
      <c r="Y538" s="14">
        <v>0.30769229999999997</v>
      </c>
      <c r="Z538" s="14">
        <v>0.3333333</v>
      </c>
      <c r="AA538" s="14">
        <v>0.36666660000000001</v>
      </c>
      <c r="AB538" s="14">
        <v>0.35185179999999999</v>
      </c>
      <c r="AC538" s="14">
        <v>0.18181820000000001</v>
      </c>
      <c r="AD538" s="14">
        <v>0.4166667</v>
      </c>
      <c r="AE538" s="14">
        <v>0.25925930000000003</v>
      </c>
      <c r="AF538" s="14">
        <v>0</v>
      </c>
      <c r="AG538" s="14">
        <v>0.2083333</v>
      </c>
      <c r="AH538" s="14">
        <v>0</v>
      </c>
      <c r="AI538" s="14">
        <v>0.18518519999999999</v>
      </c>
      <c r="AJ538" s="14">
        <v>0.15151510000000001</v>
      </c>
      <c r="AK538" s="14">
        <v>0.18518519999999999</v>
      </c>
      <c r="AL538" s="14">
        <v>0.15686269999999999</v>
      </c>
      <c r="AM538" s="14">
        <v>0.15555550000000001</v>
      </c>
      <c r="AN538" s="14">
        <v>0.3333333</v>
      </c>
    </row>
    <row r="539" spans="1:40" s="1" customFormat="1" ht="45">
      <c r="A539" s="1" t="s">
        <v>157</v>
      </c>
      <c r="E539" s="1" t="s">
        <v>1372</v>
      </c>
      <c r="G539" s="1" t="s">
        <v>1373</v>
      </c>
      <c r="H539" s="13" t="s">
        <v>1374</v>
      </c>
      <c r="I539" s="14">
        <v>0.72222220000000004</v>
      </c>
      <c r="J539" s="14">
        <v>0.54761899999999997</v>
      </c>
      <c r="K539" s="14">
        <v>0.6666666</v>
      </c>
      <c r="L539" s="14">
        <v>0.3846154</v>
      </c>
      <c r="M539" s="14">
        <v>0.42857139999999999</v>
      </c>
      <c r="N539" s="14">
        <v>0.58333330000000005</v>
      </c>
      <c r="O539" s="14">
        <v>0.47222219999999998</v>
      </c>
      <c r="P539" s="14">
        <v>0.61111110000000002</v>
      </c>
      <c r="Q539" s="14">
        <v>0.25925930000000003</v>
      </c>
      <c r="R539" s="14">
        <v>0.38095240000000002</v>
      </c>
      <c r="S539" s="14">
        <v>0.60606059999999995</v>
      </c>
      <c r="T539" s="14">
        <v>0.54901960000000005</v>
      </c>
      <c r="U539" s="14">
        <v>0.25</v>
      </c>
      <c r="V539" s="14">
        <v>0.6</v>
      </c>
      <c r="W539" s="14">
        <v>0.49019600000000002</v>
      </c>
      <c r="X539" s="14">
        <v>0.5</v>
      </c>
      <c r="Y539" s="14">
        <v>0.30769229999999997</v>
      </c>
      <c r="Z539" s="14">
        <v>0.3846154</v>
      </c>
      <c r="AA539" s="14">
        <v>0.6666666</v>
      </c>
      <c r="AB539" s="14">
        <v>0.41176469999999998</v>
      </c>
      <c r="AC539" s="14">
        <v>0.3939394</v>
      </c>
      <c r="AD539" s="14">
        <v>0.625</v>
      </c>
      <c r="AE539" s="14">
        <v>0.51851849999999999</v>
      </c>
      <c r="AF539" s="14">
        <v>0.4</v>
      </c>
      <c r="AG539" s="14">
        <v>0.3333333</v>
      </c>
      <c r="AH539" s="14">
        <v>0.2</v>
      </c>
      <c r="AI539" s="14">
        <v>0.26666669999999998</v>
      </c>
      <c r="AJ539" s="14">
        <v>0.27272730000000001</v>
      </c>
      <c r="AK539" s="14">
        <v>0.5416666</v>
      </c>
      <c r="AL539" s="14">
        <v>0.23529410000000001</v>
      </c>
      <c r="AM539" s="14">
        <v>0.2888889</v>
      </c>
      <c r="AN539" s="14">
        <v>0.2916667</v>
      </c>
    </row>
    <row r="540" spans="1:40" s="1" customFormat="1" ht="45">
      <c r="A540" s="1" t="s">
        <v>157</v>
      </c>
      <c r="E540" s="1" t="s">
        <v>1375</v>
      </c>
      <c r="G540" s="1" t="s">
        <v>1376</v>
      </c>
      <c r="H540" s="13" t="s">
        <v>1377</v>
      </c>
      <c r="I540" s="14">
        <v>0.71428570000000002</v>
      </c>
      <c r="J540" s="14">
        <v>0.44444440000000002</v>
      </c>
      <c r="K540" s="14">
        <v>0.5</v>
      </c>
      <c r="L540" s="14">
        <v>0.40476190000000001</v>
      </c>
      <c r="M540" s="14">
        <v>0.3333333</v>
      </c>
      <c r="N540" s="14">
        <v>0.58333330000000005</v>
      </c>
      <c r="O540" s="14">
        <v>0.2916667</v>
      </c>
      <c r="P540" s="14">
        <v>0.61111110000000002</v>
      </c>
      <c r="Q540" s="14">
        <v>0.37037039999999999</v>
      </c>
      <c r="R540" s="14">
        <v>0.47619040000000001</v>
      </c>
      <c r="S540" s="14">
        <v>0.42424240000000002</v>
      </c>
      <c r="T540" s="14">
        <v>0.51851849999999999</v>
      </c>
      <c r="U540" s="14">
        <v>0.30769229999999997</v>
      </c>
      <c r="V540" s="14">
        <v>0.46666659999999999</v>
      </c>
      <c r="W540" s="14">
        <v>0.4509804</v>
      </c>
      <c r="X540" s="14">
        <v>0.23809520000000001</v>
      </c>
      <c r="Y540" s="14">
        <v>0.28571429999999998</v>
      </c>
      <c r="Z540" s="14">
        <v>0.46153840000000002</v>
      </c>
      <c r="AA540" s="14">
        <v>0.6</v>
      </c>
      <c r="AB540" s="14">
        <v>0.47058820000000001</v>
      </c>
      <c r="AC540" s="14">
        <v>0.36363630000000002</v>
      </c>
      <c r="AD540" s="14">
        <v>0.58333330000000005</v>
      </c>
      <c r="AE540" s="14">
        <v>0.44444440000000002</v>
      </c>
      <c r="AF540" s="14">
        <v>0.53333330000000001</v>
      </c>
      <c r="AG540" s="14">
        <v>0.25</v>
      </c>
      <c r="AH540" s="14">
        <v>0.3333333</v>
      </c>
      <c r="AI540" s="14">
        <v>0.36666660000000001</v>
      </c>
      <c r="AJ540" s="14">
        <v>0.27272730000000001</v>
      </c>
      <c r="AK540" s="14">
        <v>0.25925930000000003</v>
      </c>
      <c r="AL540" s="14">
        <v>0.25925930000000003</v>
      </c>
      <c r="AM540" s="14">
        <v>0.3333333</v>
      </c>
      <c r="AN540" s="14">
        <v>0.3333333</v>
      </c>
    </row>
    <row r="541" spans="1:40" s="1" customFormat="1" ht="75">
      <c r="A541" s="1" t="s">
        <v>157</v>
      </c>
      <c r="E541" s="1" t="s">
        <v>1378</v>
      </c>
      <c r="G541" s="1" t="s">
        <v>1379</v>
      </c>
      <c r="H541" s="13" t="s">
        <v>1380</v>
      </c>
      <c r="I541" s="14">
        <v>0.61904760000000003</v>
      </c>
      <c r="J541" s="14">
        <v>0.42857139999999999</v>
      </c>
      <c r="K541" s="14">
        <v>0.3333333</v>
      </c>
      <c r="L541" s="14">
        <v>0.45238089999999997</v>
      </c>
      <c r="M541" s="14">
        <v>0.38095240000000002</v>
      </c>
      <c r="N541" s="14">
        <v>0.58333330000000005</v>
      </c>
      <c r="O541" s="14">
        <v>0.375</v>
      </c>
      <c r="P541" s="14">
        <v>0.3333333</v>
      </c>
      <c r="Q541" s="14">
        <v>0.375</v>
      </c>
      <c r="R541" s="14">
        <v>0.51111110000000004</v>
      </c>
      <c r="S541" s="14">
        <v>0.42424240000000002</v>
      </c>
      <c r="T541" s="14">
        <v>0.49019600000000002</v>
      </c>
      <c r="U541" s="14">
        <v>0.30555549999999998</v>
      </c>
      <c r="V541" s="14">
        <v>0.5</v>
      </c>
      <c r="W541" s="14">
        <v>0.4375</v>
      </c>
      <c r="X541" s="14">
        <v>0.4166667</v>
      </c>
      <c r="Y541" s="14">
        <v>0.58974360000000003</v>
      </c>
      <c r="Z541" s="14">
        <v>0.52777779999999996</v>
      </c>
      <c r="AA541" s="14">
        <v>0.53333330000000001</v>
      </c>
      <c r="AB541" s="14">
        <v>0.59259260000000002</v>
      </c>
      <c r="AC541" s="14">
        <v>0.42424240000000002</v>
      </c>
      <c r="AD541" s="14">
        <v>0.5416666</v>
      </c>
      <c r="AE541" s="14">
        <v>0.29629630000000001</v>
      </c>
      <c r="AF541" s="14">
        <v>0.3333333</v>
      </c>
      <c r="AG541" s="14">
        <v>0.61111110000000002</v>
      </c>
      <c r="AH541" s="14">
        <v>0.26666669999999998</v>
      </c>
      <c r="AI541" s="14">
        <v>0.44444440000000002</v>
      </c>
      <c r="AJ541" s="14">
        <v>0.3</v>
      </c>
      <c r="AK541" s="14">
        <v>0.44444440000000002</v>
      </c>
      <c r="AL541" s="14">
        <v>0.35185179999999999</v>
      </c>
      <c r="AM541" s="14">
        <v>0.57777769999999995</v>
      </c>
      <c r="AN541" s="14">
        <v>0.5</v>
      </c>
    </row>
    <row r="542" spans="1:40" s="1" customFormat="1" ht="45">
      <c r="A542" s="1" t="s">
        <v>157</v>
      </c>
      <c r="E542" s="1" t="s">
        <v>1381</v>
      </c>
      <c r="G542" s="1" t="s">
        <v>1382</v>
      </c>
      <c r="H542" s="13" t="s">
        <v>1383</v>
      </c>
      <c r="I542" s="14">
        <v>0.77777779999999996</v>
      </c>
      <c r="J542" s="14">
        <v>0.64444440000000003</v>
      </c>
      <c r="K542" s="14">
        <v>0.9166666</v>
      </c>
      <c r="L542" s="14">
        <v>0.57142850000000001</v>
      </c>
      <c r="M542" s="14">
        <v>0.5</v>
      </c>
      <c r="N542" s="14">
        <v>0.80392160000000001</v>
      </c>
      <c r="O542" s="14">
        <v>0.59420289999999998</v>
      </c>
      <c r="P542" s="14">
        <v>0.6666666</v>
      </c>
      <c r="Q542" s="14">
        <v>0.40740739999999998</v>
      </c>
      <c r="R542" s="14">
        <v>0.57142850000000001</v>
      </c>
      <c r="S542" s="14">
        <v>0.72727269999999999</v>
      </c>
      <c r="T542" s="14">
        <v>0.61111110000000002</v>
      </c>
      <c r="U542" s="14">
        <v>0.38888889999999998</v>
      </c>
      <c r="V542" s="14">
        <v>0.6</v>
      </c>
      <c r="W542" s="14">
        <v>0.62745090000000003</v>
      </c>
      <c r="X542" s="14">
        <v>0.6666666</v>
      </c>
      <c r="Y542" s="14">
        <v>0.5</v>
      </c>
      <c r="Z542" s="14">
        <v>0.63888880000000003</v>
      </c>
      <c r="AA542" s="14">
        <v>0.76666670000000003</v>
      </c>
      <c r="AB542" s="14">
        <v>0.56862740000000001</v>
      </c>
      <c r="AC542" s="14">
        <v>0.60606059999999995</v>
      </c>
      <c r="AD542" s="14">
        <v>0.6666666</v>
      </c>
      <c r="AE542" s="14">
        <v>0.57142850000000001</v>
      </c>
      <c r="AF542" s="14">
        <v>0.6666666</v>
      </c>
      <c r="AG542" s="14">
        <v>0.625</v>
      </c>
      <c r="AH542" s="14">
        <v>0.6666666</v>
      </c>
      <c r="AI542" s="14">
        <v>0.56666669999999997</v>
      </c>
      <c r="AJ542" s="14">
        <v>0.4</v>
      </c>
      <c r="AK542" s="14">
        <v>0.44444440000000002</v>
      </c>
      <c r="AL542" s="14">
        <v>0.44444440000000002</v>
      </c>
      <c r="AM542" s="14">
        <v>0.68888879999999997</v>
      </c>
      <c r="AN542" s="14">
        <v>0.4583333</v>
      </c>
    </row>
    <row r="543" spans="1:40" s="1" customFormat="1" ht="60">
      <c r="A543" s="1" t="s">
        <v>157</v>
      </c>
      <c r="E543" s="1" t="s">
        <v>1384</v>
      </c>
      <c r="G543" s="1" t="s">
        <v>1385</v>
      </c>
      <c r="H543" s="13" t="s">
        <v>1386</v>
      </c>
      <c r="I543" s="14">
        <v>0.57142850000000001</v>
      </c>
      <c r="J543" s="14">
        <v>0.61538459999999995</v>
      </c>
      <c r="K543" s="14">
        <v>0.83333330000000005</v>
      </c>
      <c r="L543" s="14">
        <v>0.61904760000000003</v>
      </c>
      <c r="M543" s="14">
        <v>0.42857139999999999</v>
      </c>
      <c r="N543" s="14">
        <v>0.7291666</v>
      </c>
      <c r="O543" s="14">
        <v>0.48611110000000002</v>
      </c>
      <c r="P543" s="14">
        <v>0.57142850000000001</v>
      </c>
      <c r="Q543" s="14">
        <v>0.58333330000000005</v>
      </c>
      <c r="R543" s="14">
        <v>0.57142850000000001</v>
      </c>
      <c r="S543" s="14">
        <v>0.57575759999999998</v>
      </c>
      <c r="T543" s="14">
        <v>0.6666666</v>
      </c>
      <c r="U543" s="14">
        <v>0.44444440000000002</v>
      </c>
      <c r="V543" s="14">
        <v>0.73333329999999997</v>
      </c>
      <c r="W543" s="14">
        <v>0.52941170000000004</v>
      </c>
      <c r="X543" s="14">
        <v>0.58333330000000005</v>
      </c>
      <c r="Y543" s="14">
        <v>0.43333329999999998</v>
      </c>
      <c r="Z543" s="14">
        <v>0.61111110000000002</v>
      </c>
      <c r="AA543" s="14">
        <v>0.76666670000000003</v>
      </c>
      <c r="AB543" s="14">
        <v>0.53333330000000001</v>
      </c>
      <c r="AC543" s="14">
        <v>0.57575759999999998</v>
      </c>
      <c r="AD543" s="14">
        <v>0.625</v>
      </c>
      <c r="AE543" s="14">
        <v>0.61111110000000002</v>
      </c>
      <c r="AF543" s="14">
        <v>0.6</v>
      </c>
      <c r="AG543" s="14">
        <v>0.625</v>
      </c>
      <c r="AH543" s="14">
        <v>0.46666659999999999</v>
      </c>
      <c r="AI543" s="14">
        <v>0.46666659999999999</v>
      </c>
      <c r="AJ543" s="14">
        <v>0.3939394</v>
      </c>
      <c r="AK543" s="14">
        <v>0.44444440000000002</v>
      </c>
      <c r="AL543" s="14">
        <v>0.42592590000000002</v>
      </c>
      <c r="AM543" s="14">
        <v>0.62222219999999995</v>
      </c>
      <c r="AN543" s="14">
        <v>0.4166666</v>
      </c>
    </row>
    <row r="544" spans="1:40" s="1" customFormat="1" ht="75">
      <c r="A544" s="1" t="s">
        <v>157</v>
      </c>
      <c r="E544" s="1" t="s">
        <v>1387</v>
      </c>
      <c r="G544" s="1" t="s">
        <v>1388</v>
      </c>
      <c r="H544" s="13" t="s">
        <v>1389</v>
      </c>
      <c r="I544" s="14">
        <v>0.28571429999999998</v>
      </c>
      <c r="J544" s="14">
        <v>0.3958333</v>
      </c>
      <c r="K544" s="14">
        <v>0.25</v>
      </c>
      <c r="L544" s="14">
        <v>0.35897430000000002</v>
      </c>
      <c r="M544" s="14">
        <v>0.28571429999999998</v>
      </c>
      <c r="N544" s="14">
        <v>0.2708333</v>
      </c>
      <c r="O544" s="14">
        <v>0.24</v>
      </c>
      <c r="P544" s="14">
        <v>0.3333333</v>
      </c>
      <c r="Q544" s="14">
        <v>0.29629630000000001</v>
      </c>
      <c r="R544" s="14">
        <v>0.3777778</v>
      </c>
      <c r="S544" s="14">
        <v>9.0909100000000007E-2</v>
      </c>
      <c r="T544" s="14">
        <v>0.4509804</v>
      </c>
      <c r="U544" s="14">
        <v>0.30555549999999998</v>
      </c>
      <c r="V544" s="14">
        <v>0.2</v>
      </c>
      <c r="W544" s="14">
        <v>0.29629630000000001</v>
      </c>
      <c r="X544" s="14">
        <v>0.2916667</v>
      </c>
      <c r="Y544" s="14">
        <v>0.2820513</v>
      </c>
      <c r="Z544" s="14">
        <v>0.3846154</v>
      </c>
      <c r="AA544" s="14">
        <v>0.4</v>
      </c>
      <c r="AB544" s="14">
        <v>0.27777780000000002</v>
      </c>
      <c r="AC544" s="14">
        <v>0.30555549999999998</v>
      </c>
      <c r="AD544" s="14">
        <v>0.4166667</v>
      </c>
      <c r="AE544" s="14">
        <v>0.2916667</v>
      </c>
      <c r="AF544" s="14">
        <v>0.26666669999999998</v>
      </c>
      <c r="AG544" s="14">
        <v>0.3333333</v>
      </c>
      <c r="AH544" s="14">
        <v>0.13333329999999999</v>
      </c>
      <c r="AI544" s="14">
        <v>0.4</v>
      </c>
      <c r="AJ544" s="14">
        <v>0.30303029999999997</v>
      </c>
      <c r="AK544" s="14">
        <v>0.25925930000000003</v>
      </c>
      <c r="AL544" s="14">
        <v>0.2631579</v>
      </c>
      <c r="AM544" s="14">
        <v>0.26190469999999999</v>
      </c>
      <c r="AN544" s="14">
        <v>0.375</v>
      </c>
    </row>
    <row r="545" spans="1:40" s="1" customFormat="1" ht="45">
      <c r="A545" s="1" t="s">
        <v>157</v>
      </c>
      <c r="E545" s="1" t="s">
        <v>1390</v>
      </c>
      <c r="G545" s="1" t="s">
        <v>1391</v>
      </c>
      <c r="H545" s="13" t="s">
        <v>1392</v>
      </c>
      <c r="I545" s="14">
        <v>0.625</v>
      </c>
      <c r="J545" s="14">
        <v>0.6</v>
      </c>
      <c r="K545" s="14">
        <v>0</v>
      </c>
      <c r="L545" s="14">
        <v>0.4166667</v>
      </c>
      <c r="M545" s="14">
        <v>0.57142850000000001</v>
      </c>
      <c r="N545" s="14">
        <v>0.52941170000000004</v>
      </c>
      <c r="O545" s="14">
        <v>0.56944439999999996</v>
      </c>
      <c r="P545" s="14">
        <v>0.52380950000000004</v>
      </c>
      <c r="Q545" s="14">
        <v>0.6666666</v>
      </c>
      <c r="R545" s="14">
        <v>0.48888890000000002</v>
      </c>
      <c r="S545" s="14">
        <v>0.48484850000000002</v>
      </c>
      <c r="T545" s="14">
        <v>0.68518509999999999</v>
      </c>
      <c r="U545" s="14">
        <v>0.52777770000000002</v>
      </c>
      <c r="V545" s="14">
        <v>0.46666659999999999</v>
      </c>
      <c r="W545" s="14">
        <v>0.64705880000000005</v>
      </c>
      <c r="X545" s="14">
        <v>0.42857139999999999</v>
      </c>
      <c r="Y545" s="14">
        <v>0.42857139999999999</v>
      </c>
      <c r="Z545" s="14">
        <v>0.6666666</v>
      </c>
      <c r="AA545" s="14">
        <v>0.73333329999999997</v>
      </c>
      <c r="AB545" s="14">
        <v>0.57407399999999997</v>
      </c>
      <c r="AC545" s="14">
        <v>0.36111110000000002</v>
      </c>
      <c r="AD545" s="14">
        <v>0.62499990000000005</v>
      </c>
      <c r="AE545" s="14">
        <v>0.37037039999999999</v>
      </c>
      <c r="AF545" s="14">
        <v>0.4</v>
      </c>
      <c r="AG545" s="14">
        <v>0.625</v>
      </c>
      <c r="AH545" s="14">
        <v>0.4</v>
      </c>
      <c r="AI545" s="14">
        <v>0.5</v>
      </c>
      <c r="AJ545" s="14">
        <v>0.63636360000000003</v>
      </c>
      <c r="AK545" s="14">
        <v>0.6</v>
      </c>
      <c r="AL545" s="14">
        <v>0.5964912</v>
      </c>
      <c r="AM545" s="14">
        <v>0.51111110000000004</v>
      </c>
      <c r="AN545" s="14">
        <v>0.58333330000000005</v>
      </c>
    </row>
    <row r="546" spans="1:40" s="1" customFormat="1" ht="45">
      <c r="A546" s="1" t="s">
        <v>157</v>
      </c>
      <c r="E546" s="1" t="s">
        <v>1393</v>
      </c>
      <c r="G546" s="1" t="s">
        <v>1394</v>
      </c>
      <c r="H546" s="20" t="s">
        <v>1395</v>
      </c>
      <c r="I546" s="14">
        <v>0.52380950000000004</v>
      </c>
      <c r="J546" s="14">
        <v>0.3333333</v>
      </c>
      <c r="K546" s="14">
        <v>8.3333299999999999E-2</v>
      </c>
      <c r="L546" s="14">
        <v>0.36363630000000002</v>
      </c>
      <c r="M546" s="14">
        <v>0.28571429999999998</v>
      </c>
      <c r="N546" s="14">
        <v>0.43137249999999999</v>
      </c>
      <c r="O546" s="14">
        <v>0.34920630000000003</v>
      </c>
      <c r="P546" s="14">
        <v>0.38095240000000002</v>
      </c>
      <c r="Q546" s="14">
        <v>0.51851849999999999</v>
      </c>
      <c r="R546" s="14" t="s">
        <v>146</v>
      </c>
      <c r="S546" s="14">
        <v>0.3333333</v>
      </c>
      <c r="T546" s="14">
        <v>0.47058820000000001</v>
      </c>
      <c r="U546" s="14">
        <v>0.19444439999999999</v>
      </c>
      <c r="V546" s="14">
        <v>0.25</v>
      </c>
      <c r="W546" s="14">
        <v>0.4166667</v>
      </c>
      <c r="X546" s="14">
        <v>0.23809520000000001</v>
      </c>
      <c r="Y546" s="14">
        <v>0.27777780000000002</v>
      </c>
      <c r="Z546" s="14">
        <v>0.25641019999999998</v>
      </c>
      <c r="AA546" s="14">
        <v>0.56666669999999997</v>
      </c>
      <c r="AB546" s="14">
        <v>0.2982456</v>
      </c>
      <c r="AC546" s="14">
        <v>0.3333333</v>
      </c>
      <c r="AD546" s="14">
        <v>0.4166667</v>
      </c>
      <c r="AE546" s="14">
        <v>0.1481481</v>
      </c>
      <c r="AF546" s="14">
        <v>0.2</v>
      </c>
      <c r="AG546" s="14">
        <v>0.375</v>
      </c>
      <c r="AH546" s="14">
        <v>0.3333333</v>
      </c>
      <c r="AI546" s="14">
        <v>0.4</v>
      </c>
      <c r="AJ546" s="14">
        <v>0.36363630000000002</v>
      </c>
      <c r="AK546" s="14">
        <v>0.3</v>
      </c>
      <c r="AL546" s="14">
        <v>0.3333333</v>
      </c>
      <c r="AM546" s="14">
        <v>0.2888889</v>
      </c>
      <c r="AN546" s="14">
        <v>0.3333333</v>
      </c>
    </row>
    <row r="547" spans="1:40" s="33" customFormat="1" ht="15.75">
      <c r="A547" s="34" t="s">
        <v>98</v>
      </c>
      <c r="B547" s="34"/>
      <c r="C547" s="34"/>
      <c r="D547" s="34"/>
      <c r="E547" s="34"/>
      <c r="F547" s="34"/>
      <c r="G547" s="34" t="s">
        <v>1396</v>
      </c>
      <c r="H547" s="35"/>
      <c r="I547" s="36">
        <f>AVERAGE(I548,I578)</f>
        <v>0.40888879648692811</v>
      </c>
      <c r="J547" s="36">
        <f t="shared" ref="J547:AN547" si="100">AVERAGE(J548,J578)</f>
        <v>0.56602698619281044</v>
      </c>
      <c r="K547" s="36">
        <f t="shared" si="100"/>
        <v>0.47476271940359482</v>
      </c>
      <c r="L547" s="36">
        <f t="shared" si="100"/>
        <v>0.63422519767156871</v>
      </c>
      <c r="M547" s="36">
        <f t="shared" si="100"/>
        <v>0.32165192005718957</v>
      </c>
      <c r="N547" s="36">
        <f t="shared" si="100"/>
        <v>0.32413144379084968</v>
      </c>
      <c r="O547" s="36">
        <f t="shared" si="100"/>
        <v>0.23935182111928105</v>
      </c>
      <c r="P547" s="36">
        <f t="shared" si="100"/>
        <v>0.40625913639705885</v>
      </c>
      <c r="Q547" s="36">
        <f t="shared" si="100"/>
        <v>0.5487886234477124</v>
      </c>
      <c r="R547" s="36">
        <f t="shared" si="100"/>
        <v>0.28504919248366017</v>
      </c>
      <c r="S547" s="36">
        <f t="shared" si="100"/>
        <v>0.35616165837418301</v>
      </c>
      <c r="T547" s="36">
        <f t="shared" si="100"/>
        <v>0.70262631450163404</v>
      </c>
      <c r="U547" s="36">
        <f t="shared" si="100"/>
        <v>0.40313266584967322</v>
      </c>
      <c r="V547" s="36">
        <f t="shared" si="100"/>
        <v>0.42753962418300651</v>
      </c>
      <c r="W547" s="36">
        <f t="shared" si="100"/>
        <v>0.32582495412581702</v>
      </c>
      <c r="X547" s="36">
        <f t="shared" si="100"/>
        <v>0.45493588909313726</v>
      </c>
      <c r="Y547" s="36">
        <f t="shared" si="100"/>
        <v>0.37442749840686274</v>
      </c>
      <c r="Z547" s="36">
        <f t="shared" si="100"/>
        <v>0.43824279113562098</v>
      </c>
      <c r="AA547" s="36">
        <f t="shared" si="100"/>
        <v>0.45211376401143794</v>
      </c>
      <c r="AB547" s="36">
        <f t="shared" si="100"/>
        <v>0.50496933337418304</v>
      </c>
      <c r="AC547" s="36">
        <f t="shared" si="100"/>
        <v>0.65094838745915029</v>
      </c>
      <c r="AD547" s="36">
        <f t="shared" si="100"/>
        <v>0.66131865555555547</v>
      </c>
      <c r="AE547" s="36">
        <f t="shared" si="100"/>
        <v>0.4173432245915033</v>
      </c>
      <c r="AF547" s="36">
        <f t="shared" si="100"/>
        <v>0.29152835232843138</v>
      </c>
      <c r="AG547" s="36">
        <f t="shared" si="100"/>
        <v>0.37157781388888889</v>
      </c>
      <c r="AH547" s="36">
        <f t="shared" si="100"/>
        <v>0.28541905126633987</v>
      </c>
      <c r="AI547" s="36">
        <f t="shared" si="100"/>
        <v>0.32571897883986928</v>
      </c>
      <c r="AJ547" s="36">
        <f t="shared" si="100"/>
        <v>0.59387754812091509</v>
      </c>
      <c r="AK547" s="36">
        <f t="shared" si="100"/>
        <v>0.37478712504084966</v>
      </c>
      <c r="AL547" s="36">
        <f t="shared" si="100"/>
        <v>0.59386098026960776</v>
      </c>
      <c r="AM547" s="36">
        <f t="shared" si="100"/>
        <v>0.46974547275326795</v>
      </c>
      <c r="AN547" s="36">
        <f t="shared" si="100"/>
        <v>0.63676656274509802</v>
      </c>
    </row>
    <row r="548" spans="1:40" s="43" customFormat="1" ht="15.75">
      <c r="A548" s="37" t="s">
        <v>99</v>
      </c>
      <c r="B548" s="37"/>
      <c r="C548" s="37"/>
      <c r="D548" s="37"/>
      <c r="E548" s="37"/>
      <c r="F548" s="37"/>
      <c r="G548" s="37" t="s">
        <v>1397</v>
      </c>
      <c r="H548" s="38"/>
      <c r="I548" s="39">
        <f>AVERAGE(I549,I553)</f>
        <v>0.48477759297385625</v>
      </c>
      <c r="J548" s="39">
        <f t="shared" ref="J548:AN548" si="101">AVERAGE(J549,J553)</f>
        <v>0.46555397238562091</v>
      </c>
      <c r="K548" s="39">
        <f t="shared" si="101"/>
        <v>0.45002543880718954</v>
      </c>
      <c r="L548" s="39">
        <f t="shared" si="101"/>
        <v>0.43545039534313734</v>
      </c>
      <c r="M548" s="39">
        <f t="shared" si="101"/>
        <v>0.31030384011437911</v>
      </c>
      <c r="N548" s="39">
        <f t="shared" si="101"/>
        <v>0.48176288758169938</v>
      </c>
      <c r="O548" s="39">
        <f t="shared" si="101"/>
        <v>0.31220364223856212</v>
      </c>
      <c r="P548" s="39">
        <f t="shared" si="101"/>
        <v>0.31301827279411765</v>
      </c>
      <c r="Q548" s="39">
        <f t="shared" si="101"/>
        <v>0.43157724689542487</v>
      </c>
      <c r="R548" s="39">
        <f t="shared" si="101"/>
        <v>0.40359838496732031</v>
      </c>
      <c r="S548" s="39">
        <f t="shared" si="101"/>
        <v>0.379323316748366</v>
      </c>
      <c r="T548" s="39">
        <f t="shared" si="101"/>
        <v>0.40525262900326797</v>
      </c>
      <c r="U548" s="39">
        <f t="shared" si="101"/>
        <v>0.30676533169934639</v>
      </c>
      <c r="V548" s="39">
        <f t="shared" si="101"/>
        <v>0.52207924836601305</v>
      </c>
      <c r="W548" s="39">
        <f t="shared" si="101"/>
        <v>0.31864990825163397</v>
      </c>
      <c r="X548" s="39">
        <f t="shared" si="101"/>
        <v>0.41037177818627446</v>
      </c>
      <c r="Y548" s="39">
        <f t="shared" si="101"/>
        <v>0.41585499681372551</v>
      </c>
      <c r="Z548" s="39">
        <f t="shared" si="101"/>
        <v>0.3769855822712419</v>
      </c>
      <c r="AA548" s="39">
        <f t="shared" si="101"/>
        <v>0.40472752802287582</v>
      </c>
      <c r="AB548" s="39">
        <f t="shared" si="101"/>
        <v>0.34393866674836604</v>
      </c>
      <c r="AC548" s="39">
        <f t="shared" si="101"/>
        <v>0.30189677491830064</v>
      </c>
      <c r="AD548" s="39">
        <f t="shared" si="101"/>
        <v>0.48963731111111108</v>
      </c>
      <c r="AE548" s="39">
        <f t="shared" si="101"/>
        <v>0.33518644918300655</v>
      </c>
      <c r="AF548" s="39">
        <f t="shared" si="101"/>
        <v>0.41655670465686279</v>
      </c>
      <c r="AG548" s="39">
        <f t="shared" si="101"/>
        <v>0.41015562777777781</v>
      </c>
      <c r="AH548" s="39">
        <f t="shared" si="101"/>
        <v>0.40433810253267977</v>
      </c>
      <c r="AI548" s="39">
        <f t="shared" si="101"/>
        <v>0.31843795767973854</v>
      </c>
      <c r="AJ548" s="39">
        <f t="shared" si="101"/>
        <v>0.3547550962418301</v>
      </c>
      <c r="AK548" s="39">
        <f t="shared" si="101"/>
        <v>0.41657425008169935</v>
      </c>
      <c r="AL548" s="39">
        <f t="shared" si="101"/>
        <v>0.35472196053921567</v>
      </c>
      <c r="AM548" s="39">
        <f t="shared" si="101"/>
        <v>0.43999094550653589</v>
      </c>
      <c r="AN548" s="39">
        <f t="shared" si="101"/>
        <v>0.44053312549019608</v>
      </c>
    </row>
    <row r="549" spans="1:40" s="43" customFormat="1" ht="15.75">
      <c r="A549" s="40" t="s">
        <v>1398</v>
      </c>
      <c r="B549" s="40"/>
      <c r="C549" s="40"/>
      <c r="D549" s="40"/>
      <c r="E549" s="40"/>
      <c r="F549" s="40"/>
      <c r="G549" s="40" t="s">
        <v>1399</v>
      </c>
      <c r="H549" s="41"/>
      <c r="I549" s="42">
        <f>AVERAGE(I550:I552)</f>
        <v>0.38835979999999998</v>
      </c>
      <c r="J549" s="42">
        <f t="shared" ref="J549:AN549" si="102">AVERAGE(J550:J552)</f>
        <v>0.36541709999999999</v>
      </c>
      <c r="K549" s="42">
        <f t="shared" si="102"/>
        <v>0.44814816666666663</v>
      </c>
      <c r="L549" s="42">
        <f t="shared" si="102"/>
        <v>0.36345140000000004</v>
      </c>
      <c r="M549" s="42">
        <f t="shared" si="102"/>
        <v>0.2632275</v>
      </c>
      <c r="N549" s="42">
        <f t="shared" si="102"/>
        <v>0.3813899</v>
      </c>
      <c r="O549" s="42">
        <f t="shared" si="102"/>
        <v>0.23913613333333336</v>
      </c>
      <c r="P549" s="42">
        <f t="shared" si="102"/>
        <v>0.22163863333333331</v>
      </c>
      <c r="Q549" s="42">
        <f t="shared" si="102"/>
        <v>0.32175926666666665</v>
      </c>
      <c r="R549" s="42">
        <f t="shared" si="102"/>
        <v>0.33784220000000004</v>
      </c>
      <c r="S549" s="42">
        <f t="shared" si="102"/>
        <v>0.30381593333333334</v>
      </c>
      <c r="T549" s="42">
        <f t="shared" si="102"/>
        <v>0.2872807</v>
      </c>
      <c r="U549" s="42">
        <f t="shared" si="102"/>
        <v>0.26747863333333333</v>
      </c>
      <c r="V549" s="42">
        <f t="shared" si="102"/>
        <v>0.48148146666666669</v>
      </c>
      <c r="W549" s="42">
        <f t="shared" si="102"/>
        <v>0.23359730000000001</v>
      </c>
      <c r="X549" s="42">
        <f t="shared" si="102"/>
        <v>0.38023349999999995</v>
      </c>
      <c r="Y549" s="42">
        <f t="shared" si="102"/>
        <v>0.32905983333333338</v>
      </c>
      <c r="Z549" s="42">
        <f t="shared" si="102"/>
        <v>0.29175826666666671</v>
      </c>
      <c r="AA549" s="42">
        <f t="shared" si="102"/>
        <v>0.30981609999999998</v>
      </c>
      <c r="AB549" s="42">
        <f t="shared" si="102"/>
        <v>0.28137256666666671</v>
      </c>
      <c r="AC549" s="42">
        <f t="shared" si="102"/>
        <v>0.22255756666666668</v>
      </c>
      <c r="AD549" s="42">
        <f t="shared" si="102"/>
        <v>0.43055556666666667</v>
      </c>
      <c r="AE549" s="42">
        <f t="shared" si="102"/>
        <v>0.28929536666666666</v>
      </c>
      <c r="AF549" s="42">
        <f t="shared" si="102"/>
        <v>0.37467533333333342</v>
      </c>
      <c r="AG549" s="42">
        <f t="shared" si="102"/>
        <v>0.32422970000000001</v>
      </c>
      <c r="AH549" s="42">
        <f t="shared" si="102"/>
        <v>0.36199676666666675</v>
      </c>
      <c r="AI549" s="42">
        <f t="shared" si="102"/>
        <v>0.20454543333333333</v>
      </c>
      <c r="AJ549" s="42">
        <f t="shared" si="102"/>
        <v>0.28872053333333336</v>
      </c>
      <c r="AK549" s="42">
        <f t="shared" si="102"/>
        <v>0.33888889999999999</v>
      </c>
      <c r="AL549" s="42">
        <f t="shared" si="102"/>
        <v>0.27115010000000001</v>
      </c>
      <c r="AM549" s="42">
        <f t="shared" si="102"/>
        <v>0.41122869999999995</v>
      </c>
      <c r="AN549" s="42">
        <f t="shared" si="102"/>
        <v>0.34626689999999999</v>
      </c>
    </row>
    <row r="550" spans="1:40" s="1" customFormat="1" ht="60">
      <c r="A550" s="1" t="s">
        <v>157</v>
      </c>
      <c r="B550" s="1" t="s">
        <v>462</v>
      </c>
      <c r="D550" s="1" t="s">
        <v>463</v>
      </c>
      <c r="E550" s="13" t="s">
        <v>464</v>
      </c>
      <c r="G550" s="13" t="s">
        <v>465</v>
      </c>
      <c r="H550" s="13" t="s">
        <v>466</v>
      </c>
      <c r="I550" s="14">
        <v>0.48888890000000002</v>
      </c>
      <c r="J550" s="14">
        <v>0.39240510000000001</v>
      </c>
      <c r="K550" s="14">
        <v>0.31111109999999997</v>
      </c>
      <c r="L550" s="14">
        <v>0.55555560000000004</v>
      </c>
      <c r="M550" s="14">
        <v>0.25</v>
      </c>
      <c r="N550" s="14">
        <v>0.49275360000000001</v>
      </c>
      <c r="O550" s="14">
        <v>0.29805350000000003</v>
      </c>
      <c r="P550" s="14">
        <v>0.31372549999999999</v>
      </c>
      <c r="Q550" s="14">
        <v>0.5208334</v>
      </c>
      <c r="R550" s="14">
        <v>0.39130429999999999</v>
      </c>
      <c r="S550" s="14">
        <v>0.22962959999999999</v>
      </c>
      <c r="T550" s="14">
        <v>0.4035088</v>
      </c>
      <c r="U550" s="14">
        <v>0.28000000000000003</v>
      </c>
      <c r="V550" s="14">
        <v>0.44444440000000002</v>
      </c>
      <c r="W550" s="14">
        <v>0.31617650000000003</v>
      </c>
      <c r="X550" s="14">
        <v>0.37681160000000002</v>
      </c>
      <c r="Y550" s="14">
        <v>0.3333333</v>
      </c>
      <c r="Z550" s="14">
        <v>0.32142860000000001</v>
      </c>
      <c r="AA550" s="14">
        <v>0.41919190000000001</v>
      </c>
      <c r="AB550" s="14">
        <v>0.29411769999999998</v>
      </c>
      <c r="AC550" s="14">
        <v>0.2629108</v>
      </c>
      <c r="AD550" s="14">
        <v>0.5</v>
      </c>
      <c r="AE550" s="14">
        <v>0.28455279999999999</v>
      </c>
      <c r="AF550" s="14">
        <v>0.29545460000000001</v>
      </c>
      <c r="AG550" s="14">
        <v>0.29411769999999998</v>
      </c>
      <c r="AH550" s="14">
        <v>0.352657</v>
      </c>
      <c r="AI550" s="14">
        <v>0.28030300000000002</v>
      </c>
      <c r="AJ550" s="14">
        <v>0.3106061</v>
      </c>
      <c r="AK550" s="14">
        <v>0.4166667</v>
      </c>
      <c r="AL550" s="14">
        <v>0.2888889</v>
      </c>
      <c r="AM550" s="14">
        <v>0.43209880000000001</v>
      </c>
      <c r="AN550" s="14">
        <v>0.41975309999999999</v>
      </c>
    </row>
    <row r="551" spans="1:40" s="1" customFormat="1" ht="60">
      <c r="A551" s="1" t="s">
        <v>157</v>
      </c>
      <c r="D551" s="1" t="s">
        <v>467</v>
      </c>
      <c r="G551" s="1" t="s">
        <v>468</v>
      </c>
      <c r="H551" s="13" t="s">
        <v>469</v>
      </c>
      <c r="I551" s="14">
        <v>0.53333339999999996</v>
      </c>
      <c r="J551" s="14">
        <v>0.55000000000000004</v>
      </c>
      <c r="K551" s="14">
        <v>0.53333339999999996</v>
      </c>
      <c r="L551" s="14">
        <v>0.38095240000000002</v>
      </c>
      <c r="M551" s="14">
        <v>0.1111111</v>
      </c>
      <c r="N551" s="14">
        <v>0.59259260000000002</v>
      </c>
      <c r="O551" s="14">
        <v>0.25268819999999997</v>
      </c>
      <c r="P551" s="14">
        <v>0.2083333</v>
      </c>
      <c r="Q551" s="14">
        <v>0.44444440000000002</v>
      </c>
      <c r="R551" s="14">
        <v>0.55555560000000004</v>
      </c>
      <c r="S551" s="14">
        <v>0.5</v>
      </c>
      <c r="T551" s="14">
        <v>0.3958333</v>
      </c>
      <c r="U551" s="14">
        <v>0.2916667</v>
      </c>
      <c r="V551" s="14">
        <v>0.5</v>
      </c>
      <c r="W551" s="14">
        <v>0.2179487</v>
      </c>
      <c r="X551" s="14">
        <v>0.38888889999999998</v>
      </c>
      <c r="Y551" s="14">
        <v>0.5</v>
      </c>
      <c r="Z551" s="14">
        <v>0.4</v>
      </c>
      <c r="AA551" s="14">
        <v>0.41025640000000002</v>
      </c>
      <c r="AB551" s="14">
        <v>0.4</v>
      </c>
      <c r="AC551" s="14">
        <v>0.23809520000000001</v>
      </c>
      <c r="AD551" s="14">
        <v>0.66666669999999995</v>
      </c>
      <c r="AE551" s="14">
        <v>0.3333333</v>
      </c>
      <c r="AF551" s="14">
        <v>0.42857139999999999</v>
      </c>
      <c r="AG551" s="14">
        <v>0.42857139999999999</v>
      </c>
      <c r="AH551" s="14">
        <v>0.3333333</v>
      </c>
      <c r="AI551" s="14">
        <v>0.3333333</v>
      </c>
      <c r="AJ551" s="14">
        <v>0.3333333</v>
      </c>
      <c r="AK551" s="14">
        <v>0.5</v>
      </c>
      <c r="AL551" s="14">
        <v>0.36666670000000001</v>
      </c>
      <c r="AM551" s="14">
        <v>0.44444440000000002</v>
      </c>
      <c r="AN551" s="14">
        <v>0.61904760000000003</v>
      </c>
    </row>
    <row r="552" spans="1:40" s="1" customFormat="1" ht="90">
      <c r="A552" s="1" t="s">
        <v>157</v>
      </c>
      <c r="E552" s="1" t="s">
        <v>240</v>
      </c>
      <c r="G552" s="1" t="s">
        <v>241</v>
      </c>
      <c r="H552" s="13" t="s">
        <v>242</v>
      </c>
      <c r="I552" s="14">
        <v>0.14285709999999999</v>
      </c>
      <c r="J552" s="14">
        <v>0.15384619999999999</v>
      </c>
      <c r="K552" s="14">
        <v>0.5</v>
      </c>
      <c r="L552" s="14">
        <v>0.15384619999999999</v>
      </c>
      <c r="M552" s="14">
        <v>0.42857139999999999</v>
      </c>
      <c r="N552" s="14">
        <v>5.8823500000000001E-2</v>
      </c>
      <c r="O552" s="14">
        <v>0.1666667</v>
      </c>
      <c r="P552" s="14">
        <v>0.14285709999999999</v>
      </c>
      <c r="Q552" s="14">
        <v>0</v>
      </c>
      <c r="R552" s="14">
        <v>6.6666699999999995E-2</v>
      </c>
      <c r="S552" s="14">
        <v>0.18181820000000001</v>
      </c>
      <c r="T552" s="14">
        <v>6.25E-2</v>
      </c>
      <c r="U552" s="14">
        <v>0.23076920000000001</v>
      </c>
      <c r="V552" s="14">
        <v>0.5</v>
      </c>
      <c r="W552" s="14">
        <v>0.1666667</v>
      </c>
      <c r="X552" s="14">
        <v>0.375</v>
      </c>
      <c r="Y552" s="14">
        <v>0.15384619999999999</v>
      </c>
      <c r="Z552" s="14">
        <v>0.15384619999999999</v>
      </c>
      <c r="AA552" s="14">
        <v>0.1</v>
      </c>
      <c r="AB552" s="14">
        <v>0.15</v>
      </c>
      <c r="AC552" s="14">
        <v>0.1666667</v>
      </c>
      <c r="AD552" s="14">
        <v>0.125</v>
      </c>
      <c r="AE552" s="14">
        <v>0.25</v>
      </c>
      <c r="AF552" s="14">
        <v>0.4</v>
      </c>
      <c r="AG552" s="14">
        <v>0.25</v>
      </c>
      <c r="AH552" s="14">
        <v>0.4</v>
      </c>
      <c r="AI552" s="14">
        <v>0</v>
      </c>
      <c r="AJ552" s="14">
        <v>0.22222220000000001</v>
      </c>
      <c r="AK552" s="14">
        <v>0.1</v>
      </c>
      <c r="AL552" s="14">
        <v>0.1578947</v>
      </c>
      <c r="AM552" s="14">
        <v>0.35714289999999999</v>
      </c>
      <c r="AN552" s="14">
        <v>0</v>
      </c>
    </row>
    <row r="553" spans="1:40" s="43" customFormat="1" ht="15.75">
      <c r="A553" s="40" t="s">
        <v>1400</v>
      </c>
      <c r="B553" s="40"/>
      <c r="C553" s="40"/>
      <c r="D553" s="40"/>
      <c r="E553" s="40"/>
      <c r="F553" s="40"/>
      <c r="G553" s="40" t="s">
        <v>1401</v>
      </c>
      <c r="H553" s="41"/>
      <c r="I553" s="42">
        <f>AVERAGE(AVERAGE(I554:I556),AVERAGE(I557:I560),AVERAGE(I561:I577))</f>
        <v>0.58119538594771247</v>
      </c>
      <c r="J553" s="42">
        <f t="shared" ref="J553:AN553" si="103">AVERAGE(AVERAGE(J554:J556),AVERAGE(J557:J560),AVERAGE(J561:J577))</f>
        <v>0.56569084477124187</v>
      </c>
      <c r="K553" s="42">
        <f t="shared" si="103"/>
        <v>0.45190271094771245</v>
      </c>
      <c r="L553" s="42">
        <f t="shared" si="103"/>
        <v>0.50744939068627459</v>
      </c>
      <c r="M553" s="42">
        <f t="shared" si="103"/>
        <v>0.35738018022875823</v>
      </c>
      <c r="N553" s="42">
        <f t="shared" si="103"/>
        <v>0.58213587516339871</v>
      </c>
      <c r="O553" s="42">
        <f t="shared" si="103"/>
        <v>0.3852711511437909</v>
      </c>
      <c r="P553" s="42">
        <f t="shared" si="103"/>
        <v>0.40439791225490201</v>
      </c>
      <c r="Q553" s="42">
        <f t="shared" si="103"/>
        <v>0.54139522712418309</v>
      </c>
      <c r="R553" s="42">
        <f t="shared" si="103"/>
        <v>0.46935456993464059</v>
      </c>
      <c r="S553" s="42">
        <f t="shared" si="103"/>
        <v>0.45483070016339866</v>
      </c>
      <c r="T553" s="42">
        <f t="shared" si="103"/>
        <v>0.52322455800653589</v>
      </c>
      <c r="U553" s="42">
        <f t="shared" si="103"/>
        <v>0.34605203006535951</v>
      </c>
      <c r="V553" s="42">
        <f t="shared" si="103"/>
        <v>0.56267703006535941</v>
      </c>
      <c r="W553" s="42">
        <f t="shared" si="103"/>
        <v>0.40370251650326794</v>
      </c>
      <c r="X553" s="42">
        <f t="shared" si="103"/>
        <v>0.44051005637254903</v>
      </c>
      <c r="Y553" s="42">
        <f t="shared" si="103"/>
        <v>0.50265016029411769</v>
      </c>
      <c r="Z553" s="42">
        <f t="shared" si="103"/>
        <v>0.46221289787581704</v>
      </c>
      <c r="AA553" s="42">
        <f t="shared" si="103"/>
        <v>0.49963895604575165</v>
      </c>
      <c r="AB553" s="42">
        <f t="shared" si="103"/>
        <v>0.40650476683006537</v>
      </c>
      <c r="AC553" s="42">
        <f t="shared" si="103"/>
        <v>0.38123598316993462</v>
      </c>
      <c r="AD553" s="42">
        <f t="shared" si="103"/>
        <v>0.54871905555555556</v>
      </c>
      <c r="AE553" s="42">
        <f t="shared" si="103"/>
        <v>0.38107753169934638</v>
      </c>
      <c r="AF553" s="42">
        <f t="shared" si="103"/>
        <v>0.45843807598039216</v>
      </c>
      <c r="AG553" s="42">
        <f t="shared" si="103"/>
        <v>0.49608155555555555</v>
      </c>
      <c r="AH553" s="42">
        <f t="shared" si="103"/>
        <v>0.44667943839869279</v>
      </c>
      <c r="AI553" s="42">
        <f t="shared" si="103"/>
        <v>0.43233048202614377</v>
      </c>
      <c r="AJ553" s="42">
        <f t="shared" si="103"/>
        <v>0.42078965915032679</v>
      </c>
      <c r="AK553" s="42">
        <f t="shared" si="103"/>
        <v>0.4942596001633987</v>
      </c>
      <c r="AL553" s="42">
        <f t="shared" si="103"/>
        <v>0.43829382107843129</v>
      </c>
      <c r="AM553" s="42">
        <f t="shared" si="103"/>
        <v>0.46875319101307183</v>
      </c>
      <c r="AN553" s="42">
        <f t="shared" si="103"/>
        <v>0.53479935098039211</v>
      </c>
    </row>
    <row r="554" spans="1:40" s="1" customFormat="1" ht="45">
      <c r="A554" s="1" t="s">
        <v>157</v>
      </c>
      <c r="B554" s="1" t="s">
        <v>471</v>
      </c>
      <c r="D554" s="1" t="s">
        <v>472</v>
      </c>
      <c r="G554" s="1" t="s">
        <v>473</v>
      </c>
      <c r="H554" s="13" t="s">
        <v>474</v>
      </c>
      <c r="I554" s="14">
        <v>0.48765429999999999</v>
      </c>
      <c r="J554" s="14">
        <v>0.39784950000000002</v>
      </c>
      <c r="K554" s="14">
        <v>0.30303029999999997</v>
      </c>
      <c r="L554" s="14">
        <v>0.40476190000000001</v>
      </c>
      <c r="M554" s="14">
        <v>0.1929825</v>
      </c>
      <c r="N554" s="14">
        <v>0.51851849999999999</v>
      </c>
      <c r="O554" s="14">
        <v>0.29301080000000002</v>
      </c>
      <c r="P554" s="14">
        <v>0.28571429999999998</v>
      </c>
      <c r="Q554" s="14">
        <v>0.4</v>
      </c>
      <c r="R554" s="14">
        <v>0.3939394</v>
      </c>
      <c r="S554" s="14">
        <v>0.27619050000000001</v>
      </c>
      <c r="T554" s="14">
        <v>0.39259260000000001</v>
      </c>
      <c r="U554" s="14">
        <v>0.2291667</v>
      </c>
      <c r="V554" s="14">
        <v>0.4166667</v>
      </c>
      <c r="W554" s="14">
        <v>0.29691879999999998</v>
      </c>
      <c r="X554" s="14">
        <v>0.2982456</v>
      </c>
      <c r="Y554" s="14">
        <v>0.32352940000000002</v>
      </c>
      <c r="Z554" s="14">
        <v>0.25925930000000003</v>
      </c>
      <c r="AA554" s="14">
        <v>0.37426900000000002</v>
      </c>
      <c r="AB554" s="14">
        <v>0.2105263</v>
      </c>
      <c r="AC554" s="14">
        <v>0.25136609999999998</v>
      </c>
      <c r="AD554" s="14">
        <v>0.53921569999999996</v>
      </c>
      <c r="AE554" s="14">
        <v>0.2843137</v>
      </c>
      <c r="AF554" s="14">
        <v>0.3162393</v>
      </c>
      <c r="AG554" s="14">
        <v>0.34666669999999999</v>
      </c>
      <c r="AH554" s="14">
        <v>0.3650794</v>
      </c>
      <c r="AI554" s="14">
        <v>0.3333333</v>
      </c>
      <c r="AJ554" s="14">
        <v>0.28282829999999998</v>
      </c>
      <c r="AK554" s="14">
        <v>0.3939394</v>
      </c>
      <c r="AL554" s="14">
        <v>0.32539679999999999</v>
      </c>
      <c r="AM554" s="14">
        <v>0.54166669999999995</v>
      </c>
      <c r="AN554" s="14">
        <v>0.52380959999999999</v>
      </c>
    </row>
    <row r="555" spans="1:40" s="1" customFormat="1" ht="45">
      <c r="A555" s="1" t="s">
        <v>157</v>
      </c>
      <c r="B555" s="1" t="s">
        <v>475</v>
      </c>
      <c r="D555" s="1" t="s">
        <v>476</v>
      </c>
      <c r="G555" s="1" t="s">
        <v>477</v>
      </c>
      <c r="H555" s="13" t="s">
        <v>478</v>
      </c>
      <c r="I555" s="14">
        <v>0.48</v>
      </c>
      <c r="J555" s="14">
        <v>0.40555560000000002</v>
      </c>
      <c r="K555" s="14">
        <v>0.3939394</v>
      </c>
      <c r="L555" s="14">
        <v>0.44444440000000002</v>
      </c>
      <c r="M555" s="14">
        <v>0.245614</v>
      </c>
      <c r="N555" s="14">
        <v>0.44444440000000002</v>
      </c>
      <c r="O555" s="14">
        <v>0.3248588</v>
      </c>
      <c r="P555" s="14">
        <v>0.30952380000000002</v>
      </c>
      <c r="Q555" s="14">
        <v>0.48148150000000001</v>
      </c>
      <c r="R555" s="14">
        <v>0.37037039999999999</v>
      </c>
      <c r="S555" s="14">
        <v>0.26881719999999998</v>
      </c>
      <c r="T555" s="14">
        <v>0.44715450000000001</v>
      </c>
      <c r="U555" s="14">
        <v>0.22222220000000001</v>
      </c>
      <c r="V555" s="14">
        <v>0.47619050000000002</v>
      </c>
      <c r="W555" s="14">
        <v>0.36309530000000001</v>
      </c>
      <c r="X555" s="14">
        <v>0.3333333</v>
      </c>
      <c r="Y555" s="14">
        <v>0.3229167</v>
      </c>
      <c r="Z555" s="14">
        <v>0.2631579</v>
      </c>
      <c r="AA555" s="14">
        <v>0.38</v>
      </c>
      <c r="AB555" s="14">
        <v>0.2105263</v>
      </c>
      <c r="AC555" s="14">
        <v>0.23214290000000001</v>
      </c>
      <c r="AD555" s="14">
        <v>0.52688179999999996</v>
      </c>
      <c r="AE555" s="14">
        <v>0.34375</v>
      </c>
      <c r="AF555" s="14">
        <v>0.3333333</v>
      </c>
      <c r="AG555" s="14">
        <v>0.3333333</v>
      </c>
      <c r="AH555" s="14">
        <v>0.36612020000000001</v>
      </c>
      <c r="AI555" s="14">
        <v>0.36111110000000002</v>
      </c>
      <c r="AJ555" s="14">
        <v>0.2708333</v>
      </c>
      <c r="AK555" s="14">
        <v>0.3939394</v>
      </c>
      <c r="AL555" s="14">
        <v>0.300813</v>
      </c>
      <c r="AM555" s="14">
        <v>0.6</v>
      </c>
      <c r="AN555" s="14">
        <v>0.4166667</v>
      </c>
    </row>
    <row r="556" spans="1:40" s="1" customFormat="1" ht="45">
      <c r="A556" s="1" t="s">
        <v>157</v>
      </c>
      <c r="B556" s="1" t="s">
        <v>479</v>
      </c>
      <c r="D556" s="1" t="s">
        <v>480</v>
      </c>
      <c r="G556" s="1" t="s">
        <v>481</v>
      </c>
      <c r="H556" s="13" t="s">
        <v>482</v>
      </c>
      <c r="I556" s="14">
        <v>0.41025640000000002</v>
      </c>
      <c r="J556" s="14">
        <v>0.39247310000000002</v>
      </c>
      <c r="K556" s="14">
        <v>0.3846154</v>
      </c>
      <c r="L556" s="14">
        <v>0.4791667</v>
      </c>
      <c r="M556" s="14">
        <v>0.2280702</v>
      </c>
      <c r="N556" s="14">
        <v>0.44444440000000002</v>
      </c>
      <c r="O556" s="14">
        <v>0.31547619999999998</v>
      </c>
      <c r="P556" s="14">
        <v>0.29487180000000002</v>
      </c>
      <c r="Q556" s="14">
        <v>0.37037039999999999</v>
      </c>
      <c r="R556" s="14">
        <v>0.27272730000000001</v>
      </c>
      <c r="S556" s="14">
        <v>0.3535354</v>
      </c>
      <c r="T556" s="14">
        <v>0.39166669999999998</v>
      </c>
      <c r="U556" s="14">
        <v>0.2291667</v>
      </c>
      <c r="V556" s="14">
        <v>0.46428570000000002</v>
      </c>
      <c r="W556" s="14">
        <v>0.32440479999999999</v>
      </c>
      <c r="X556" s="14">
        <v>0.29729729999999999</v>
      </c>
      <c r="Y556" s="14">
        <v>0.3645833</v>
      </c>
      <c r="Z556" s="14">
        <v>0.3859649</v>
      </c>
      <c r="AA556" s="14">
        <v>0.32608700000000002</v>
      </c>
      <c r="AB556" s="14">
        <v>0.3333333</v>
      </c>
      <c r="AC556" s="14">
        <v>0.35</v>
      </c>
      <c r="AD556" s="14">
        <v>0.4375</v>
      </c>
      <c r="AE556" s="14">
        <v>0.31372549999999999</v>
      </c>
      <c r="AF556" s="14">
        <v>0.34234229999999999</v>
      </c>
      <c r="AG556" s="14">
        <v>0.4166667</v>
      </c>
      <c r="AH556" s="14">
        <v>0.35593219999999998</v>
      </c>
      <c r="AI556" s="14">
        <v>0.32407409999999998</v>
      </c>
      <c r="AJ556" s="14">
        <v>0.3645833</v>
      </c>
      <c r="AK556" s="14">
        <v>0.3</v>
      </c>
      <c r="AL556" s="14">
        <v>0.3</v>
      </c>
      <c r="AM556" s="14">
        <v>0.51111110000000004</v>
      </c>
      <c r="AN556" s="14">
        <v>0.28787879999999999</v>
      </c>
    </row>
    <row r="557" spans="1:40" s="1" customFormat="1" ht="60">
      <c r="A557" s="1" t="s">
        <v>157</v>
      </c>
      <c r="D557" s="1" t="s">
        <v>483</v>
      </c>
      <c r="G557" s="1" t="s">
        <v>484</v>
      </c>
      <c r="H557" s="13" t="s">
        <v>485</v>
      </c>
      <c r="I557" s="14">
        <v>0.6</v>
      </c>
      <c r="J557" s="14">
        <v>0.51666670000000003</v>
      </c>
      <c r="K557" s="14">
        <v>0.44444440000000002</v>
      </c>
      <c r="L557" s="14">
        <v>0.3333333</v>
      </c>
      <c r="M557" s="14">
        <v>0.22222220000000001</v>
      </c>
      <c r="N557" s="14">
        <v>0.63333329999999999</v>
      </c>
      <c r="O557" s="14">
        <v>0.21538460000000001</v>
      </c>
      <c r="P557" s="14">
        <v>0.2083333</v>
      </c>
      <c r="Q557" s="14">
        <v>0.4166667</v>
      </c>
      <c r="R557" s="14">
        <v>0.55555560000000004</v>
      </c>
      <c r="S557" s="14">
        <v>0.4166667</v>
      </c>
      <c r="T557" s="14">
        <v>0.39215689999999997</v>
      </c>
      <c r="U557" s="14">
        <v>0.2083333</v>
      </c>
      <c r="V557" s="14">
        <v>0.52380959999999999</v>
      </c>
      <c r="W557" s="14">
        <v>0.2133333</v>
      </c>
      <c r="X557" s="14">
        <v>0.38888889999999998</v>
      </c>
      <c r="Y557" s="14">
        <v>0.5</v>
      </c>
      <c r="Z557" s="14">
        <v>0.46666669999999999</v>
      </c>
      <c r="AA557" s="14">
        <v>0.43589739999999999</v>
      </c>
      <c r="AB557" s="14">
        <v>0.2</v>
      </c>
      <c r="AC557" s="14">
        <v>0.2142857</v>
      </c>
      <c r="AD557" s="14">
        <v>0.54166669999999995</v>
      </c>
      <c r="AE557" s="14">
        <v>0.26666669999999998</v>
      </c>
      <c r="AF557" s="14">
        <v>0.40476190000000001</v>
      </c>
      <c r="AG557" s="14">
        <v>0.38888889999999998</v>
      </c>
      <c r="AH557" s="14">
        <v>0.3333333</v>
      </c>
      <c r="AI557" s="14">
        <v>0.19444439999999999</v>
      </c>
      <c r="AJ557" s="14">
        <v>0.30555559999999998</v>
      </c>
      <c r="AK557" s="14">
        <v>0.55555560000000004</v>
      </c>
      <c r="AL557" s="14">
        <v>0.4</v>
      </c>
      <c r="AM557" s="14">
        <v>0.22222220000000001</v>
      </c>
      <c r="AN557" s="14">
        <v>0.55555560000000004</v>
      </c>
    </row>
    <row r="558" spans="1:40" s="1" customFormat="1" ht="60">
      <c r="A558" s="1" t="s">
        <v>157</v>
      </c>
      <c r="D558" s="1" t="s">
        <v>486</v>
      </c>
      <c r="G558" s="1" t="s">
        <v>487</v>
      </c>
      <c r="H558" s="13" t="s">
        <v>488</v>
      </c>
      <c r="I558" s="14">
        <v>0.6</v>
      </c>
      <c r="J558" s="14">
        <v>0.5833334</v>
      </c>
      <c r="K558" s="14">
        <v>0.5833334</v>
      </c>
      <c r="L558" s="14">
        <v>0.3333333</v>
      </c>
      <c r="M558" s="14">
        <v>0.22222220000000001</v>
      </c>
      <c r="N558" s="14">
        <v>0.66666669999999995</v>
      </c>
      <c r="O558" s="14">
        <v>0.2820513</v>
      </c>
      <c r="P558" s="14">
        <v>0.25</v>
      </c>
      <c r="Q558" s="14">
        <v>0.5833334</v>
      </c>
      <c r="R558" s="14">
        <v>0.46666669999999999</v>
      </c>
      <c r="S558" s="14">
        <v>0.5</v>
      </c>
      <c r="T558" s="14">
        <v>0.57407410000000003</v>
      </c>
      <c r="U558" s="14">
        <v>0.25</v>
      </c>
      <c r="V558" s="14">
        <v>0.71428570000000002</v>
      </c>
      <c r="W558" s="14">
        <v>0.28000000000000003</v>
      </c>
      <c r="X558" s="14">
        <v>0.4166667</v>
      </c>
      <c r="Y558" s="14">
        <v>0.66666669999999995</v>
      </c>
      <c r="Z558" s="14">
        <v>0.53333339999999996</v>
      </c>
      <c r="AA558" s="14">
        <v>0.51282050000000001</v>
      </c>
      <c r="AB558" s="14">
        <v>0.4</v>
      </c>
      <c r="AC558" s="14">
        <v>0.23809520000000001</v>
      </c>
      <c r="AD558" s="14">
        <v>0.625</v>
      </c>
      <c r="AE558" s="14">
        <v>0.2</v>
      </c>
      <c r="AF558" s="14">
        <v>0.5</v>
      </c>
      <c r="AG558" s="14">
        <v>0.55555560000000004</v>
      </c>
      <c r="AH558" s="14">
        <v>0.44444440000000002</v>
      </c>
      <c r="AI558" s="14">
        <v>0.3333333</v>
      </c>
      <c r="AJ558" s="14">
        <v>0.4166667</v>
      </c>
      <c r="AK558" s="14">
        <v>0.5</v>
      </c>
      <c r="AL558" s="14">
        <v>0.42424240000000002</v>
      </c>
      <c r="AM558" s="14">
        <v>0.1666667</v>
      </c>
      <c r="AN558" s="14">
        <v>0.57142859999999995</v>
      </c>
    </row>
    <row r="559" spans="1:40" s="1" customFormat="1" ht="60">
      <c r="A559" s="1" t="s">
        <v>157</v>
      </c>
      <c r="D559" s="1" t="s">
        <v>489</v>
      </c>
      <c r="G559" s="1" t="s">
        <v>490</v>
      </c>
      <c r="H559" s="13" t="s">
        <v>491</v>
      </c>
      <c r="I559" s="14">
        <v>0.51851849999999999</v>
      </c>
      <c r="J559" s="14">
        <v>0.4912281</v>
      </c>
      <c r="K559" s="14">
        <v>0.3333333</v>
      </c>
      <c r="L559" s="14">
        <v>0.3333333</v>
      </c>
      <c r="M559" s="14">
        <v>0.22222220000000001</v>
      </c>
      <c r="N559" s="14">
        <v>0.57575759999999998</v>
      </c>
      <c r="O559" s="14">
        <v>0.2291667</v>
      </c>
      <c r="P559" s="14">
        <v>0.3333333</v>
      </c>
      <c r="Q559" s="14">
        <v>0.4166667</v>
      </c>
      <c r="R559" s="14">
        <v>0.3333333</v>
      </c>
      <c r="S559" s="14">
        <v>0.44444440000000002</v>
      </c>
      <c r="T559" s="14">
        <v>0.41176469999999998</v>
      </c>
      <c r="U559" s="14">
        <v>0.25</v>
      </c>
      <c r="V559" s="14">
        <v>0.54166669999999995</v>
      </c>
      <c r="W559" s="14">
        <v>0.23611109999999999</v>
      </c>
      <c r="X559" s="14">
        <v>0.36111110000000002</v>
      </c>
      <c r="Y559" s="14">
        <v>0.5</v>
      </c>
      <c r="Z559" s="14">
        <v>0.3333333</v>
      </c>
      <c r="AA559" s="14">
        <v>0.41025640000000002</v>
      </c>
      <c r="AB559" s="14">
        <v>0.26666669999999998</v>
      </c>
      <c r="AC559" s="14">
        <v>0.1666667</v>
      </c>
      <c r="AD559" s="14">
        <v>0.3333333</v>
      </c>
      <c r="AE559" s="14">
        <v>0.2</v>
      </c>
      <c r="AF559" s="14">
        <v>0.30555559999999998</v>
      </c>
      <c r="AG559" s="14">
        <v>0.5</v>
      </c>
      <c r="AH559" s="14">
        <v>0.3333333</v>
      </c>
      <c r="AI559" s="14">
        <v>0.3333333</v>
      </c>
      <c r="AJ559" s="14">
        <v>0.25</v>
      </c>
      <c r="AK559" s="14">
        <v>0.66666669999999995</v>
      </c>
      <c r="AL559" s="14">
        <v>0.29629630000000001</v>
      </c>
      <c r="AM559" s="14">
        <v>8.3333299999999999E-2</v>
      </c>
      <c r="AN559" s="14">
        <v>0.5833334</v>
      </c>
    </row>
    <row r="560" spans="1:40" s="1" customFormat="1" ht="75">
      <c r="A560" s="1" t="s">
        <v>157</v>
      </c>
      <c r="D560" s="1" t="s">
        <v>492</v>
      </c>
      <c r="G560" s="1" t="s">
        <v>493</v>
      </c>
      <c r="H560" s="13" t="s">
        <v>494</v>
      </c>
      <c r="I560" s="14">
        <v>0.51851849999999999</v>
      </c>
      <c r="J560" s="14">
        <v>0.55000000000000004</v>
      </c>
      <c r="K560" s="14">
        <v>0.53333339999999996</v>
      </c>
      <c r="L560" s="14">
        <v>0.42857139999999999</v>
      </c>
      <c r="M560" s="14">
        <v>0.4166667</v>
      </c>
      <c r="N560" s="14">
        <v>0.55555560000000004</v>
      </c>
      <c r="O560" s="14">
        <v>0.3015873</v>
      </c>
      <c r="P560" s="14">
        <v>0.4166667</v>
      </c>
      <c r="Q560" s="14">
        <v>0.5833334</v>
      </c>
      <c r="R560" s="14">
        <v>0.44444440000000002</v>
      </c>
      <c r="S560" s="14">
        <v>0.55555560000000004</v>
      </c>
      <c r="T560" s="14">
        <v>0.44444440000000002</v>
      </c>
      <c r="U560" s="14">
        <v>0.2916667</v>
      </c>
      <c r="V560" s="14">
        <v>0.61904760000000003</v>
      </c>
      <c r="W560" s="14">
        <v>0.2916667</v>
      </c>
      <c r="X560" s="14">
        <v>0.44444440000000002</v>
      </c>
      <c r="Y560" s="14">
        <v>0.55555560000000004</v>
      </c>
      <c r="Z560" s="14">
        <v>0.46666669999999999</v>
      </c>
      <c r="AA560" s="14">
        <v>0.47222219999999998</v>
      </c>
      <c r="AB560" s="14">
        <v>0.4</v>
      </c>
      <c r="AC560" s="14">
        <v>0.28571429999999998</v>
      </c>
      <c r="AD560" s="14">
        <v>0.5</v>
      </c>
      <c r="AE560" s="14">
        <v>0.1666667</v>
      </c>
      <c r="AF560" s="14">
        <v>0.35897440000000003</v>
      </c>
      <c r="AG560" s="14">
        <v>0.46666669999999999</v>
      </c>
      <c r="AH560" s="14">
        <v>0.40476190000000001</v>
      </c>
      <c r="AI560" s="14">
        <v>0.42424240000000002</v>
      </c>
      <c r="AJ560" s="14">
        <v>0.30303029999999997</v>
      </c>
      <c r="AK560" s="14">
        <v>0.55555560000000004</v>
      </c>
      <c r="AL560" s="14">
        <v>0.44444440000000002</v>
      </c>
      <c r="AM560" s="14">
        <v>0.3333333</v>
      </c>
      <c r="AN560" s="14">
        <v>0.61904760000000003</v>
      </c>
    </row>
    <row r="561" spans="1:40" s="1" customFormat="1" ht="60">
      <c r="A561" s="1" t="s">
        <v>157</v>
      </c>
      <c r="E561" s="13" t="s">
        <v>495</v>
      </c>
      <c r="G561" s="13" t="s">
        <v>496</v>
      </c>
      <c r="H561" s="13" t="s">
        <v>497</v>
      </c>
      <c r="I561" s="14">
        <v>0.93333330000000003</v>
      </c>
      <c r="J561" s="14">
        <v>0.97435899999999998</v>
      </c>
      <c r="K561" s="14">
        <v>0.66666669999999995</v>
      </c>
      <c r="L561" s="14">
        <v>1</v>
      </c>
      <c r="M561" s="14">
        <v>0.95238100000000003</v>
      </c>
      <c r="N561" s="14">
        <v>0.92857140000000005</v>
      </c>
      <c r="O561" s="14">
        <v>0.94202900000000001</v>
      </c>
      <c r="P561" s="14">
        <v>0.91666669999999995</v>
      </c>
      <c r="Q561" s="14">
        <v>0.90476190000000001</v>
      </c>
      <c r="R561" s="14">
        <v>0.91666669999999995</v>
      </c>
      <c r="S561" s="14">
        <v>1</v>
      </c>
      <c r="T561" s="14">
        <v>0.97777780000000003</v>
      </c>
      <c r="U561" s="14">
        <v>0.83333330000000005</v>
      </c>
      <c r="V561" s="14">
        <v>1</v>
      </c>
      <c r="W561" s="14">
        <v>0.96078430000000004</v>
      </c>
      <c r="X561" s="14">
        <v>0.90476190000000001</v>
      </c>
      <c r="Y561" s="14">
        <v>0.96969700000000003</v>
      </c>
      <c r="Z561" s="14">
        <v>1</v>
      </c>
      <c r="AA561" s="14">
        <v>0.96296300000000001</v>
      </c>
      <c r="AB561" s="14">
        <v>0.96491229999999995</v>
      </c>
      <c r="AC561" s="14">
        <v>1</v>
      </c>
      <c r="AD561" s="14">
        <v>0.95833330000000005</v>
      </c>
      <c r="AE561" s="14">
        <v>0.88888889999999998</v>
      </c>
      <c r="AF561" s="14">
        <v>0.93333330000000003</v>
      </c>
      <c r="AG561" s="14">
        <v>0.95833330000000005</v>
      </c>
      <c r="AH561" s="14">
        <v>1</v>
      </c>
      <c r="AI561" s="14">
        <v>0.90476190000000001</v>
      </c>
      <c r="AJ561" s="14">
        <v>0.96969700000000003</v>
      </c>
      <c r="AK561" s="14">
        <v>0.90476190000000001</v>
      </c>
      <c r="AL561" s="14">
        <v>1</v>
      </c>
      <c r="AM561" s="14">
        <v>0.95555559999999995</v>
      </c>
      <c r="AN561" s="14">
        <v>0.95238100000000003</v>
      </c>
    </row>
    <row r="562" spans="1:40" s="1" customFormat="1" ht="60">
      <c r="A562" s="1" t="s">
        <v>157</v>
      </c>
      <c r="E562" s="13" t="s">
        <v>498</v>
      </c>
      <c r="G562" s="13" t="s">
        <v>499</v>
      </c>
      <c r="H562" s="13" t="s">
        <v>500</v>
      </c>
      <c r="I562" s="14">
        <v>0.94444439999999996</v>
      </c>
      <c r="J562" s="14">
        <v>0.88888889999999998</v>
      </c>
      <c r="K562" s="14">
        <v>0.66666669999999995</v>
      </c>
      <c r="L562" s="14">
        <v>1</v>
      </c>
      <c r="M562" s="14">
        <v>0.80952380000000002</v>
      </c>
      <c r="N562" s="14">
        <v>0.79487180000000002</v>
      </c>
      <c r="O562" s="14">
        <v>0.81159420000000004</v>
      </c>
      <c r="P562" s="14">
        <v>0.8333334</v>
      </c>
      <c r="Q562" s="14">
        <v>0.85714290000000004</v>
      </c>
      <c r="R562" s="14">
        <v>0.88888889999999998</v>
      </c>
      <c r="S562" s="14">
        <v>0.81818179999999996</v>
      </c>
      <c r="T562" s="14">
        <v>0.91111109999999995</v>
      </c>
      <c r="U562" s="14">
        <v>0.7</v>
      </c>
      <c r="V562" s="14">
        <v>0.91666669999999995</v>
      </c>
      <c r="W562" s="14">
        <v>0.8333334</v>
      </c>
      <c r="X562" s="14">
        <v>0.79166669999999995</v>
      </c>
      <c r="Y562" s="14">
        <v>0.94444439999999996</v>
      </c>
      <c r="Z562" s="14">
        <v>0.88888889999999998</v>
      </c>
      <c r="AA562" s="14">
        <v>0.92592589999999997</v>
      </c>
      <c r="AB562" s="14">
        <v>0.877193</v>
      </c>
      <c r="AC562" s="14">
        <v>0.97222220000000004</v>
      </c>
      <c r="AD562" s="14">
        <v>0.95833330000000005</v>
      </c>
      <c r="AE562" s="14">
        <v>0.86666670000000001</v>
      </c>
      <c r="AF562" s="14">
        <v>0.86666670000000001</v>
      </c>
      <c r="AG562" s="14">
        <v>0.91666669999999995</v>
      </c>
      <c r="AH562" s="14">
        <v>0.86666670000000001</v>
      </c>
      <c r="AI562" s="14">
        <v>0.8518519</v>
      </c>
      <c r="AJ562" s="14">
        <v>0.9</v>
      </c>
      <c r="AK562" s="14">
        <v>0.85714290000000004</v>
      </c>
      <c r="AL562" s="14">
        <v>0.85416669999999995</v>
      </c>
      <c r="AM562" s="14">
        <v>0.88095239999999997</v>
      </c>
      <c r="AN562" s="14">
        <v>0.70833330000000005</v>
      </c>
    </row>
    <row r="563" spans="1:40" s="1" customFormat="1" ht="60">
      <c r="A563" s="1" t="s">
        <v>157</v>
      </c>
      <c r="E563" s="13" t="s">
        <v>501</v>
      </c>
      <c r="G563" s="13" t="s">
        <v>502</v>
      </c>
      <c r="H563" s="13" t="s">
        <v>503</v>
      </c>
      <c r="I563" s="14">
        <v>0.85714290000000004</v>
      </c>
      <c r="J563" s="14">
        <v>0.91666669999999995</v>
      </c>
      <c r="K563" s="14">
        <v>0.55555560000000004</v>
      </c>
      <c r="L563" s="14">
        <v>0.91666669999999995</v>
      </c>
      <c r="M563" s="14">
        <v>0.85714290000000004</v>
      </c>
      <c r="N563" s="14">
        <v>0.8</v>
      </c>
      <c r="O563" s="14">
        <v>0.875</v>
      </c>
      <c r="P563" s="14">
        <v>0.85714290000000004</v>
      </c>
      <c r="Q563" s="14">
        <v>0.90476190000000001</v>
      </c>
      <c r="R563" s="14">
        <v>0.88888889999999998</v>
      </c>
      <c r="S563" s="14">
        <v>0.75757580000000002</v>
      </c>
      <c r="T563" s="14">
        <v>0.91111109999999995</v>
      </c>
      <c r="U563" s="14">
        <v>0.75757580000000002</v>
      </c>
      <c r="V563" s="14">
        <v>1</v>
      </c>
      <c r="W563" s="14">
        <v>0.875</v>
      </c>
      <c r="X563" s="14">
        <v>0.83333330000000005</v>
      </c>
      <c r="Y563" s="14">
        <v>0.86111110000000002</v>
      </c>
      <c r="Z563" s="14">
        <v>0.80555560000000004</v>
      </c>
      <c r="AA563" s="14">
        <v>0.81481479999999995</v>
      </c>
      <c r="AB563" s="14">
        <v>0.81481479999999995</v>
      </c>
      <c r="AC563" s="14">
        <v>0.86111110000000002</v>
      </c>
      <c r="AD563" s="14">
        <v>0.875</v>
      </c>
      <c r="AE563" s="14">
        <v>0.8333334</v>
      </c>
      <c r="AF563" s="14">
        <v>0.91666669999999995</v>
      </c>
      <c r="AG563" s="14">
        <v>0.79166669999999995</v>
      </c>
      <c r="AH563" s="14">
        <v>0.86666670000000001</v>
      </c>
      <c r="AI563" s="14">
        <v>0.8518519</v>
      </c>
      <c r="AJ563" s="14">
        <v>0.87878789999999996</v>
      </c>
      <c r="AK563" s="14">
        <v>0.76190480000000005</v>
      </c>
      <c r="AL563" s="14">
        <v>0.8125</v>
      </c>
      <c r="AM563" s="14">
        <v>0.91111109999999995</v>
      </c>
      <c r="AN563" s="14">
        <v>0.625</v>
      </c>
    </row>
    <row r="564" spans="1:40" s="1" customFormat="1" ht="60">
      <c r="A564" s="1" t="s">
        <v>157</v>
      </c>
      <c r="E564" s="13" t="s">
        <v>504</v>
      </c>
      <c r="G564" s="13" t="s">
        <v>505</v>
      </c>
      <c r="H564" s="13" t="s">
        <v>506</v>
      </c>
      <c r="I564" s="14">
        <v>1</v>
      </c>
      <c r="J564" s="14">
        <v>0.97619040000000001</v>
      </c>
      <c r="K564" s="14">
        <v>0.66666669999999995</v>
      </c>
      <c r="L564" s="14">
        <v>1</v>
      </c>
      <c r="M564" s="14">
        <v>0.90476190000000001</v>
      </c>
      <c r="N564" s="14">
        <v>0.80952380000000002</v>
      </c>
      <c r="O564" s="14">
        <v>0.94202900000000001</v>
      </c>
      <c r="P564" s="14">
        <v>1</v>
      </c>
      <c r="Q564" s="14">
        <v>0.96296300000000001</v>
      </c>
      <c r="R564" s="14">
        <v>0.89743589999999995</v>
      </c>
      <c r="S564" s="14">
        <v>0.87878789999999996</v>
      </c>
      <c r="T564" s="14">
        <v>0.95555559999999995</v>
      </c>
      <c r="U564" s="14">
        <v>0.90909090000000004</v>
      </c>
      <c r="V564" s="14">
        <v>1</v>
      </c>
      <c r="W564" s="14">
        <v>0.9375</v>
      </c>
      <c r="X564" s="14">
        <v>0.94444439999999996</v>
      </c>
      <c r="Y564" s="14">
        <v>0.94444439999999996</v>
      </c>
      <c r="Z564" s="14">
        <v>1</v>
      </c>
      <c r="AA564" s="14">
        <v>0.8518519</v>
      </c>
      <c r="AB564" s="14">
        <v>0.90740739999999998</v>
      </c>
      <c r="AC564" s="14">
        <v>0.91666669999999995</v>
      </c>
      <c r="AD564" s="14">
        <v>1</v>
      </c>
      <c r="AE564" s="14">
        <v>0.88888889999999998</v>
      </c>
      <c r="AF564" s="14">
        <v>1</v>
      </c>
      <c r="AG564" s="14">
        <v>0.95833330000000005</v>
      </c>
      <c r="AH564" s="14">
        <v>0.93333330000000003</v>
      </c>
      <c r="AI564" s="14">
        <v>0.85714290000000004</v>
      </c>
      <c r="AJ564" s="14">
        <v>0.9393939</v>
      </c>
      <c r="AK564" s="14">
        <v>0.875</v>
      </c>
      <c r="AL564" s="14">
        <v>0.94117649999999997</v>
      </c>
      <c r="AM564" s="14">
        <v>0.94871799999999995</v>
      </c>
      <c r="AN564" s="14">
        <v>0.83333330000000005</v>
      </c>
    </row>
    <row r="565" spans="1:40" s="1" customFormat="1" ht="60">
      <c r="A565" s="1" t="s">
        <v>157</v>
      </c>
      <c r="E565" s="13" t="s">
        <v>507</v>
      </c>
      <c r="G565" s="13" t="s">
        <v>508</v>
      </c>
      <c r="H565" s="13" t="s">
        <v>509</v>
      </c>
      <c r="I565" s="14">
        <v>0.93333330000000003</v>
      </c>
      <c r="J565" s="14">
        <v>0.92857149999999999</v>
      </c>
      <c r="K565" s="14">
        <v>0.44444440000000002</v>
      </c>
      <c r="L565" s="14">
        <v>0.83333330000000005</v>
      </c>
      <c r="M565" s="14">
        <v>0.85714290000000004</v>
      </c>
      <c r="N565" s="14">
        <v>0.8</v>
      </c>
      <c r="O565" s="14">
        <v>0.78666670000000005</v>
      </c>
      <c r="P565" s="14">
        <v>0.8</v>
      </c>
      <c r="Q565" s="14">
        <v>0.96296300000000001</v>
      </c>
      <c r="R565" s="14">
        <v>0.94444439999999996</v>
      </c>
      <c r="S565" s="14">
        <v>0.75757580000000002</v>
      </c>
      <c r="T565" s="14">
        <v>0.93333330000000003</v>
      </c>
      <c r="U565" s="14">
        <v>0.63636360000000003</v>
      </c>
      <c r="V565" s="14">
        <v>0.8333334</v>
      </c>
      <c r="W565" s="14">
        <v>0.90740739999999998</v>
      </c>
      <c r="X565" s="14">
        <v>0.77777779999999996</v>
      </c>
      <c r="Y565" s="14">
        <v>0.83333330000000005</v>
      </c>
      <c r="Z565" s="14">
        <v>0.9393939</v>
      </c>
      <c r="AA565" s="14">
        <v>0.81481479999999995</v>
      </c>
      <c r="AB565" s="14">
        <v>0.88888889999999998</v>
      </c>
      <c r="AC565" s="14">
        <v>0.86111110000000002</v>
      </c>
      <c r="AD565" s="14">
        <v>0.91666669999999995</v>
      </c>
      <c r="AE565" s="14">
        <v>0.88888889999999998</v>
      </c>
      <c r="AF565" s="14">
        <v>0.86666670000000001</v>
      </c>
      <c r="AG565" s="14">
        <v>0.875</v>
      </c>
      <c r="AH565" s="14">
        <v>0.86666670000000001</v>
      </c>
      <c r="AI565" s="14">
        <v>0.74074079999999998</v>
      </c>
      <c r="AJ565" s="14">
        <v>0.87878789999999996</v>
      </c>
      <c r="AK565" s="14">
        <v>0.71428570000000002</v>
      </c>
      <c r="AL565" s="14">
        <v>0.82352939999999997</v>
      </c>
      <c r="AM565" s="14">
        <v>0.86666670000000001</v>
      </c>
      <c r="AN565" s="14">
        <v>0.5833334</v>
      </c>
    </row>
    <row r="566" spans="1:40" s="1" customFormat="1" ht="60">
      <c r="A566" s="1" t="s">
        <v>157</v>
      </c>
      <c r="E566" s="13" t="s">
        <v>510</v>
      </c>
      <c r="G566" s="13" t="s">
        <v>511</v>
      </c>
      <c r="H566" s="13" t="s">
        <v>512</v>
      </c>
      <c r="I566" s="14">
        <v>0.90476190000000001</v>
      </c>
      <c r="J566" s="14">
        <v>0.84444450000000004</v>
      </c>
      <c r="K566" s="14">
        <v>0.55555560000000004</v>
      </c>
      <c r="L566" s="14">
        <v>0.69696970000000003</v>
      </c>
      <c r="M566" s="14">
        <v>0.77777779999999996</v>
      </c>
      <c r="N566" s="14">
        <v>0.70588240000000002</v>
      </c>
      <c r="O566" s="14">
        <v>0.63888889999999998</v>
      </c>
      <c r="P566" s="14">
        <v>0.61111110000000002</v>
      </c>
      <c r="Q566" s="14">
        <v>0.83333330000000005</v>
      </c>
      <c r="R566" s="14">
        <v>0.69230769999999997</v>
      </c>
      <c r="S566" s="14">
        <v>0.69696970000000003</v>
      </c>
      <c r="T566" s="14">
        <v>0.75555559999999999</v>
      </c>
      <c r="U566" s="14">
        <v>0.57575759999999998</v>
      </c>
      <c r="V566" s="14">
        <v>0.75</v>
      </c>
      <c r="W566" s="14">
        <v>0.66666669999999995</v>
      </c>
      <c r="X566" s="14">
        <v>0.71428570000000002</v>
      </c>
      <c r="Y566" s="14">
        <v>0.63888889999999998</v>
      </c>
      <c r="Z566" s="14">
        <v>0.77777779999999996</v>
      </c>
      <c r="AA566" s="14">
        <v>0.81481479999999995</v>
      </c>
      <c r="AB566" s="14">
        <v>0.66666669999999995</v>
      </c>
      <c r="AC566" s="14">
        <v>0.69444450000000002</v>
      </c>
      <c r="AD566" s="14">
        <v>0.66666669999999995</v>
      </c>
      <c r="AE566" s="14">
        <v>0.66666669999999995</v>
      </c>
      <c r="AF566" s="14">
        <v>0.8</v>
      </c>
      <c r="AG566" s="14">
        <v>0.75</v>
      </c>
      <c r="AH566" s="14">
        <v>0.86666670000000001</v>
      </c>
      <c r="AI566" s="14">
        <v>0.66666669999999995</v>
      </c>
      <c r="AJ566" s="14">
        <v>0.66666669999999995</v>
      </c>
      <c r="AK566" s="14">
        <v>0.70370370000000004</v>
      </c>
      <c r="AL566" s="14">
        <v>0.72549019999999997</v>
      </c>
      <c r="AM566" s="14">
        <v>0.7111111</v>
      </c>
      <c r="AN566" s="14">
        <v>0.5</v>
      </c>
    </row>
    <row r="567" spans="1:40" s="1" customFormat="1" ht="60">
      <c r="A567" s="1" t="s">
        <v>157</v>
      </c>
      <c r="E567" s="1" t="s">
        <v>513</v>
      </c>
      <c r="G567" s="1" t="s">
        <v>514</v>
      </c>
      <c r="H567" s="13" t="s">
        <v>515</v>
      </c>
      <c r="I567" s="14">
        <v>0.71428570000000002</v>
      </c>
      <c r="J567" s="14">
        <v>0.87878789999999996</v>
      </c>
      <c r="K567" s="14">
        <v>0.66666669999999995</v>
      </c>
      <c r="L567" s="14">
        <v>0.84848489999999999</v>
      </c>
      <c r="M567" s="14">
        <v>0.38095240000000002</v>
      </c>
      <c r="N567" s="14">
        <v>0.7083334</v>
      </c>
      <c r="O567" s="14">
        <v>0.50724639999999999</v>
      </c>
      <c r="P567" s="14">
        <v>0.46666669999999999</v>
      </c>
      <c r="Q567" s="14">
        <v>0.54166669999999995</v>
      </c>
      <c r="R567" s="14">
        <v>0.5</v>
      </c>
      <c r="S567" s="14">
        <v>0.57575759999999998</v>
      </c>
      <c r="T567" s="14">
        <v>0.64285709999999996</v>
      </c>
      <c r="U567" s="14">
        <v>0.36363640000000003</v>
      </c>
      <c r="V567" s="14">
        <v>0.5</v>
      </c>
      <c r="W567" s="14">
        <v>0.48888890000000002</v>
      </c>
      <c r="X567" s="14">
        <v>0.38095240000000002</v>
      </c>
      <c r="Y567" s="14">
        <v>0.43589739999999999</v>
      </c>
      <c r="Z567" s="14">
        <v>0.48484850000000002</v>
      </c>
      <c r="AA567" s="14">
        <v>0.55555560000000004</v>
      </c>
      <c r="AB567" s="14">
        <v>0.56862749999999995</v>
      </c>
      <c r="AC567" s="14">
        <v>0.56666669999999997</v>
      </c>
      <c r="AD567" s="14">
        <v>0.38095240000000002</v>
      </c>
      <c r="AE567" s="14">
        <v>0.55555560000000004</v>
      </c>
      <c r="AF567" s="14">
        <v>0.75</v>
      </c>
      <c r="AG567" s="14">
        <v>0.625</v>
      </c>
      <c r="AH567" s="14">
        <v>0.6</v>
      </c>
      <c r="AI567" s="14">
        <v>0.5833334</v>
      </c>
      <c r="AJ567" s="14">
        <v>0.51515149999999998</v>
      </c>
      <c r="AK567" s="14">
        <v>0.4166667</v>
      </c>
      <c r="AL567" s="14">
        <v>0.66666669999999995</v>
      </c>
      <c r="AM567" s="14">
        <v>0.76190480000000005</v>
      </c>
      <c r="AN567" s="14">
        <v>0.66666669999999995</v>
      </c>
    </row>
    <row r="568" spans="1:40" s="1" customFormat="1" ht="75">
      <c r="A568" s="1" t="s">
        <v>157</v>
      </c>
      <c r="E568" s="1" t="s">
        <v>516</v>
      </c>
      <c r="G568" s="1" t="s">
        <v>517</v>
      </c>
      <c r="H568" s="13" t="s">
        <v>518</v>
      </c>
      <c r="I568" s="14">
        <v>0.72222220000000004</v>
      </c>
      <c r="J568" s="14">
        <v>0.89743589999999995</v>
      </c>
      <c r="K568" s="14">
        <v>0.66666669999999995</v>
      </c>
      <c r="L568" s="14">
        <v>0.76666670000000003</v>
      </c>
      <c r="M568" s="14">
        <v>0.5</v>
      </c>
      <c r="N568" s="14">
        <v>0.78571429999999998</v>
      </c>
      <c r="O568" s="14">
        <v>0.625</v>
      </c>
      <c r="P568" s="14">
        <v>0.61111110000000002</v>
      </c>
      <c r="Q568" s="14">
        <v>0.80952380000000002</v>
      </c>
      <c r="R568" s="14">
        <v>0.62222219999999995</v>
      </c>
      <c r="S568" s="14">
        <v>0.57575759999999998</v>
      </c>
      <c r="T568" s="14">
        <v>0.78571429999999998</v>
      </c>
      <c r="U568" s="14">
        <v>0.53333339999999996</v>
      </c>
      <c r="V568" s="14">
        <v>0.66666669999999995</v>
      </c>
      <c r="W568" s="14">
        <v>0.61111110000000002</v>
      </c>
      <c r="X568" s="14">
        <v>0.52380959999999999</v>
      </c>
      <c r="Y568" s="14">
        <v>0.5</v>
      </c>
      <c r="Z568" s="14">
        <v>0.66666669999999995</v>
      </c>
      <c r="AA568" s="14">
        <v>0.83333330000000005</v>
      </c>
      <c r="AB568" s="14">
        <v>0.70588240000000002</v>
      </c>
      <c r="AC568" s="14">
        <v>0.6</v>
      </c>
      <c r="AD568" s="14">
        <v>0.66666669999999995</v>
      </c>
      <c r="AE568" s="14">
        <v>0.61111110000000002</v>
      </c>
      <c r="AF568" s="14">
        <v>0.5833334</v>
      </c>
      <c r="AG568" s="14">
        <v>0.5833334</v>
      </c>
      <c r="AH568" s="14">
        <v>0.5833334</v>
      </c>
      <c r="AI568" s="14">
        <v>0.79166669999999995</v>
      </c>
      <c r="AJ568" s="14">
        <v>0.62962960000000001</v>
      </c>
      <c r="AK568" s="14">
        <v>0.61904760000000003</v>
      </c>
      <c r="AL568" s="14">
        <v>0.73333329999999997</v>
      </c>
      <c r="AM568" s="14">
        <v>0.79487180000000002</v>
      </c>
      <c r="AN568" s="14">
        <v>0.66666669999999995</v>
      </c>
    </row>
    <row r="569" spans="1:40" s="1" customFormat="1" ht="60">
      <c r="A569" s="1" t="s">
        <v>157</v>
      </c>
      <c r="E569" s="1" t="s">
        <v>519</v>
      </c>
      <c r="G569" s="1" t="s">
        <v>520</v>
      </c>
      <c r="H569" s="13" t="s">
        <v>521</v>
      </c>
      <c r="I569" s="14">
        <v>0.61904760000000003</v>
      </c>
      <c r="J569" s="14">
        <v>0.79487180000000002</v>
      </c>
      <c r="K569" s="14">
        <v>0.5833334</v>
      </c>
      <c r="L569" s="14">
        <v>0.57575759999999998</v>
      </c>
      <c r="M569" s="14">
        <v>0.23809520000000001</v>
      </c>
      <c r="N569" s="14">
        <v>0.6</v>
      </c>
      <c r="O569" s="14">
        <v>0.48611110000000002</v>
      </c>
      <c r="P569" s="14">
        <v>0.5</v>
      </c>
      <c r="Q569" s="14">
        <v>0.61904760000000003</v>
      </c>
      <c r="R569" s="14">
        <v>0.30952380000000002</v>
      </c>
      <c r="S569" s="14">
        <v>0.3939394</v>
      </c>
      <c r="T569" s="14">
        <v>0.69230769999999997</v>
      </c>
      <c r="U569" s="14">
        <v>0.36666670000000001</v>
      </c>
      <c r="V569" s="14">
        <v>0.44444440000000002</v>
      </c>
      <c r="W569" s="14">
        <v>0.55555560000000004</v>
      </c>
      <c r="X569" s="14">
        <v>0.4166667</v>
      </c>
      <c r="Y569" s="14">
        <v>0.5</v>
      </c>
      <c r="Z569" s="14">
        <v>0.48484850000000002</v>
      </c>
      <c r="AA569" s="14">
        <v>0.57142859999999995</v>
      </c>
      <c r="AB569" s="14">
        <v>0.60416669999999995</v>
      </c>
      <c r="AC569" s="14">
        <v>0.45454549999999999</v>
      </c>
      <c r="AD569" s="14">
        <v>0.54166669999999995</v>
      </c>
      <c r="AE569" s="14">
        <v>0.40740739999999998</v>
      </c>
      <c r="AF569" s="14">
        <v>0.6</v>
      </c>
      <c r="AG569" s="14">
        <v>0.71428570000000002</v>
      </c>
      <c r="AH569" s="14">
        <v>0.66666669999999995</v>
      </c>
      <c r="AI569" s="14">
        <v>0.51851849999999999</v>
      </c>
      <c r="AJ569" s="14">
        <v>0.5</v>
      </c>
      <c r="AK569" s="14">
        <v>0.3333333</v>
      </c>
      <c r="AL569" s="14">
        <v>0.3958333</v>
      </c>
      <c r="AM569" s="14">
        <v>0.53846159999999998</v>
      </c>
      <c r="AN569" s="14">
        <v>0.44444440000000002</v>
      </c>
    </row>
    <row r="570" spans="1:40" s="1" customFormat="1" ht="75">
      <c r="A570" s="1" t="s">
        <v>157</v>
      </c>
      <c r="E570" s="1" t="s">
        <v>522</v>
      </c>
      <c r="G570" s="1" t="s">
        <v>523</v>
      </c>
      <c r="H570" s="13" t="s">
        <v>524</v>
      </c>
      <c r="I570" s="14">
        <v>0.8333334</v>
      </c>
      <c r="J570" s="14">
        <v>0.74358979999999997</v>
      </c>
      <c r="K570" s="14">
        <v>0.3333333</v>
      </c>
      <c r="L570" s="14">
        <v>0.66666669999999995</v>
      </c>
      <c r="M570" s="14">
        <v>0.66666669999999995</v>
      </c>
      <c r="N570" s="14">
        <v>0.7179487</v>
      </c>
      <c r="O570" s="14">
        <v>0.62745099999999998</v>
      </c>
      <c r="P570" s="14">
        <v>0.53333339999999996</v>
      </c>
      <c r="Q570" s="14">
        <v>0.86666670000000001</v>
      </c>
      <c r="R570" s="14">
        <v>0.60606059999999995</v>
      </c>
      <c r="S570" s="14">
        <v>0.63333329999999999</v>
      </c>
      <c r="T570" s="14">
        <v>0.69230769999999997</v>
      </c>
      <c r="U570" s="14">
        <v>0.4583333</v>
      </c>
      <c r="V570" s="14">
        <v>0.5</v>
      </c>
      <c r="W570" s="14">
        <v>0.52380959999999999</v>
      </c>
      <c r="X570" s="14">
        <v>0.44444440000000002</v>
      </c>
      <c r="Y570" s="14">
        <v>0.66666669999999995</v>
      </c>
      <c r="Z570" s="14">
        <v>0.59259260000000002</v>
      </c>
      <c r="AA570" s="14">
        <v>0.7083334</v>
      </c>
      <c r="AB570" s="14">
        <v>0.64285709999999996</v>
      </c>
      <c r="AC570" s="14">
        <v>0.66666669999999995</v>
      </c>
      <c r="AD570" s="14">
        <v>0.5</v>
      </c>
      <c r="AE570" s="14">
        <v>0.58333330000000005</v>
      </c>
      <c r="AF570" s="14">
        <v>0.53333339999999996</v>
      </c>
      <c r="AG570" s="14">
        <v>0.66666669999999995</v>
      </c>
      <c r="AH570" s="14">
        <v>0.73333329999999997</v>
      </c>
      <c r="AI570" s="14">
        <v>0.625</v>
      </c>
      <c r="AJ570" s="14">
        <v>0.66666669999999995</v>
      </c>
      <c r="AK570" s="14">
        <v>0.4</v>
      </c>
      <c r="AL570" s="14">
        <v>0.53333339999999996</v>
      </c>
      <c r="AM570" s="14">
        <v>0.6</v>
      </c>
      <c r="AN570" s="14">
        <v>0.77777779999999996</v>
      </c>
    </row>
    <row r="571" spans="1:40" s="1" customFormat="1" ht="75">
      <c r="A571" s="1" t="s">
        <v>157</v>
      </c>
      <c r="E571" s="1" t="s">
        <v>525</v>
      </c>
      <c r="G571" s="1" t="s">
        <v>526</v>
      </c>
      <c r="H571" s="13" t="s">
        <v>527</v>
      </c>
      <c r="I571" s="14">
        <v>0.77777779999999996</v>
      </c>
      <c r="J571" s="14">
        <v>0.69444450000000002</v>
      </c>
      <c r="K571" s="14">
        <v>0.66666669999999995</v>
      </c>
      <c r="L571" s="14">
        <v>0.66666669999999995</v>
      </c>
      <c r="M571" s="14">
        <v>0.5</v>
      </c>
      <c r="N571" s="14">
        <v>0.5833334</v>
      </c>
      <c r="O571" s="14">
        <v>0.44</v>
      </c>
      <c r="P571" s="14">
        <v>0.61111110000000002</v>
      </c>
      <c r="Q571" s="14">
        <v>0.5833334</v>
      </c>
      <c r="R571" s="14">
        <v>0.42857139999999999</v>
      </c>
      <c r="S571" s="14">
        <v>0.60606059999999995</v>
      </c>
      <c r="T571" s="14">
        <v>0.61111110000000002</v>
      </c>
      <c r="U571" s="14">
        <v>0.53333339999999996</v>
      </c>
      <c r="V571" s="14">
        <v>0.6</v>
      </c>
      <c r="W571" s="14">
        <v>0.49019610000000002</v>
      </c>
      <c r="X571" s="14">
        <v>0.61111110000000002</v>
      </c>
      <c r="Y571" s="14">
        <v>0.4166667</v>
      </c>
      <c r="Z571" s="14">
        <v>0.47222219999999998</v>
      </c>
      <c r="AA571" s="14">
        <v>0.55555560000000004</v>
      </c>
      <c r="AB571" s="14">
        <v>0.5964912</v>
      </c>
      <c r="AC571" s="14">
        <v>0.48484850000000002</v>
      </c>
      <c r="AD571" s="14">
        <v>0.47619050000000002</v>
      </c>
      <c r="AE571" s="14">
        <v>0.58333330000000005</v>
      </c>
      <c r="AF571" s="14">
        <v>0.46666669999999999</v>
      </c>
      <c r="AG571" s="14">
        <v>0.44444440000000002</v>
      </c>
      <c r="AH571" s="14">
        <v>0.4166667</v>
      </c>
      <c r="AI571" s="14">
        <v>0.53333339999999996</v>
      </c>
      <c r="AJ571" s="14">
        <v>0.52380959999999999</v>
      </c>
      <c r="AK571" s="14">
        <v>0.3333333</v>
      </c>
      <c r="AL571" s="14">
        <v>0.5</v>
      </c>
      <c r="AM571" s="14">
        <v>0.48717949999999999</v>
      </c>
      <c r="AN571" s="14">
        <v>0.44444440000000002</v>
      </c>
    </row>
    <row r="572" spans="1:40" s="1" customFormat="1" ht="60">
      <c r="A572" s="1" t="s">
        <v>157</v>
      </c>
      <c r="E572" s="1" t="s">
        <v>528</v>
      </c>
      <c r="G572" s="1" t="s">
        <v>529</v>
      </c>
      <c r="H572" s="13" t="s">
        <v>530</v>
      </c>
      <c r="I572" s="14">
        <v>0.66666669999999995</v>
      </c>
      <c r="J572" s="14">
        <v>0.71428570000000002</v>
      </c>
      <c r="K572" s="14">
        <v>0.66666669999999995</v>
      </c>
      <c r="L572" s="14">
        <v>0.61111110000000002</v>
      </c>
      <c r="M572" s="14">
        <v>0.57142859999999995</v>
      </c>
      <c r="N572" s="14">
        <v>0.66666669999999995</v>
      </c>
      <c r="O572" s="14">
        <v>0.49275360000000001</v>
      </c>
      <c r="P572" s="14">
        <v>0.66666669999999995</v>
      </c>
      <c r="Q572" s="14">
        <v>0.55555560000000004</v>
      </c>
      <c r="R572" s="14">
        <v>0.5</v>
      </c>
      <c r="S572" s="14">
        <v>0.48484850000000002</v>
      </c>
      <c r="T572" s="14">
        <v>0.63888889999999998</v>
      </c>
      <c r="U572" s="14">
        <v>0.43333329999999998</v>
      </c>
      <c r="V572" s="14">
        <v>0.5</v>
      </c>
      <c r="W572" s="14">
        <v>0.55555560000000004</v>
      </c>
      <c r="X572" s="14">
        <v>0.52380959999999999</v>
      </c>
      <c r="Y572" s="14">
        <v>0.52777779999999996</v>
      </c>
      <c r="Z572" s="14">
        <v>0.56410260000000001</v>
      </c>
      <c r="AA572" s="14">
        <v>0.625</v>
      </c>
      <c r="AB572" s="14">
        <v>0.5</v>
      </c>
      <c r="AC572" s="14">
        <v>0.52777779999999996</v>
      </c>
      <c r="AD572" s="14">
        <v>0.52380959999999999</v>
      </c>
      <c r="AE572" s="14">
        <v>0.59259260000000002</v>
      </c>
      <c r="AF572" s="14">
        <v>0.53333339999999996</v>
      </c>
      <c r="AG572" s="14">
        <v>0.4583333</v>
      </c>
      <c r="AH572" s="14">
        <v>0.25</v>
      </c>
      <c r="AI572" s="14">
        <v>0.55555560000000004</v>
      </c>
      <c r="AJ572" s="14">
        <v>0.42857139999999999</v>
      </c>
      <c r="AK572" s="14">
        <v>0.47619050000000002</v>
      </c>
      <c r="AL572" s="14">
        <v>0.47058820000000001</v>
      </c>
      <c r="AM572" s="14">
        <v>0.46153850000000002</v>
      </c>
      <c r="AN572" s="14">
        <v>0.61904760000000003</v>
      </c>
    </row>
    <row r="573" spans="1:40" s="1" customFormat="1" ht="75">
      <c r="A573" s="1" t="s">
        <v>157</v>
      </c>
      <c r="E573" s="1" t="s">
        <v>531</v>
      </c>
      <c r="G573" s="1" t="s">
        <v>532</v>
      </c>
      <c r="H573" s="13" t="s">
        <v>533</v>
      </c>
      <c r="I573" s="14">
        <v>0.66666669999999995</v>
      </c>
      <c r="J573" s="14">
        <v>0.5833334</v>
      </c>
      <c r="K573" s="14">
        <v>0.3333333</v>
      </c>
      <c r="L573" s="14">
        <v>0.62962960000000001</v>
      </c>
      <c r="M573" s="14">
        <v>0.38095240000000002</v>
      </c>
      <c r="N573" s="14">
        <v>0.58974360000000003</v>
      </c>
      <c r="O573" s="14">
        <v>0.245614</v>
      </c>
      <c r="P573" s="14">
        <v>0.6</v>
      </c>
      <c r="Q573" s="14">
        <v>0.42857139999999999</v>
      </c>
      <c r="R573" s="14">
        <v>0.36363640000000003</v>
      </c>
      <c r="S573" s="14">
        <v>0.26666669999999998</v>
      </c>
      <c r="T573" s="14">
        <v>0.44444440000000002</v>
      </c>
      <c r="U573" s="14">
        <v>0.5</v>
      </c>
      <c r="V573" s="14">
        <v>0.46666669999999999</v>
      </c>
      <c r="W573" s="14">
        <v>0.4</v>
      </c>
      <c r="X573" s="14">
        <v>0.6</v>
      </c>
      <c r="Y573" s="14">
        <v>0.4583333</v>
      </c>
      <c r="Z573" s="14">
        <v>0.3333333</v>
      </c>
      <c r="AA573" s="14">
        <v>0.59259260000000002</v>
      </c>
      <c r="AB573" s="14">
        <v>0.3333333</v>
      </c>
      <c r="AC573" s="14">
        <v>0.29629630000000001</v>
      </c>
      <c r="AD573" s="14">
        <v>0.4166667</v>
      </c>
      <c r="AE573" s="14">
        <v>0.38888889999999998</v>
      </c>
      <c r="AF573" s="14">
        <v>0.3333333</v>
      </c>
      <c r="AG573" s="14">
        <v>0.4166667</v>
      </c>
      <c r="AH573" s="14">
        <v>0.1111111</v>
      </c>
      <c r="AI573" s="14">
        <v>0.40740739999999998</v>
      </c>
      <c r="AJ573" s="14">
        <v>0.4166667</v>
      </c>
      <c r="AK573" s="14">
        <v>0.3333333</v>
      </c>
      <c r="AL573" s="14">
        <v>0.25</v>
      </c>
      <c r="AM573" s="14">
        <v>0.43333329999999998</v>
      </c>
      <c r="AN573" s="14">
        <v>0.53333339999999996</v>
      </c>
    </row>
    <row r="574" spans="1:40" s="1" customFormat="1" ht="45">
      <c r="A574" s="1" t="s">
        <v>157</v>
      </c>
      <c r="E574" s="1" t="s">
        <v>534</v>
      </c>
      <c r="G574" s="1" t="s">
        <v>535</v>
      </c>
      <c r="H574" s="13" t="s">
        <v>536</v>
      </c>
      <c r="I574" s="14">
        <v>0.6</v>
      </c>
      <c r="J574" s="14">
        <v>0.64444449999999998</v>
      </c>
      <c r="K574" s="14">
        <v>0.55000000000000004</v>
      </c>
      <c r="L574" s="14">
        <v>0.66</v>
      </c>
      <c r="M574" s="14">
        <v>0.51428569999999996</v>
      </c>
      <c r="N574" s="14">
        <v>0.61250000000000004</v>
      </c>
      <c r="O574" s="14">
        <v>0.51578939999999995</v>
      </c>
      <c r="P574" s="14">
        <v>0.48</v>
      </c>
      <c r="Q574" s="14">
        <v>0.625</v>
      </c>
      <c r="R574" s="14">
        <v>0.61538459999999995</v>
      </c>
      <c r="S574" s="14">
        <v>0.57999999999999996</v>
      </c>
      <c r="T574" s="14">
        <v>0.6</v>
      </c>
      <c r="U574" s="14">
        <v>0.58181819999999995</v>
      </c>
      <c r="V574" s="14">
        <v>0.45</v>
      </c>
      <c r="W574" s="14">
        <v>0.62352940000000001</v>
      </c>
      <c r="X574" s="14">
        <v>0.46666669999999999</v>
      </c>
      <c r="Y574" s="14">
        <v>0.51666670000000003</v>
      </c>
      <c r="Z574" s="14">
        <v>0.56000000000000005</v>
      </c>
      <c r="AA574" s="14">
        <v>0.65</v>
      </c>
      <c r="AB574" s="14">
        <v>0.6</v>
      </c>
      <c r="AC574" s="14">
        <v>0.57777780000000001</v>
      </c>
      <c r="AD574" s="14">
        <v>0.6</v>
      </c>
      <c r="AE574" s="14">
        <v>0.6</v>
      </c>
      <c r="AF574" s="14">
        <v>0.68</v>
      </c>
      <c r="AG574" s="14">
        <v>0.51428569999999996</v>
      </c>
      <c r="AH574" s="14">
        <v>0.55000000000000004</v>
      </c>
      <c r="AI574" s="14">
        <v>0.6</v>
      </c>
      <c r="AJ574" s="14">
        <v>0.55555560000000004</v>
      </c>
      <c r="AK574" s="14">
        <v>0.51428569999999996</v>
      </c>
      <c r="AL574" s="14">
        <v>0.54666669999999995</v>
      </c>
      <c r="AM574" s="14">
        <v>0.54545460000000001</v>
      </c>
      <c r="AN574" s="14">
        <v>0.57142859999999995</v>
      </c>
    </row>
    <row r="575" spans="1:40" s="1" customFormat="1" ht="45">
      <c r="A575" s="1" t="s">
        <v>157</v>
      </c>
      <c r="E575" s="1" t="s">
        <v>537</v>
      </c>
      <c r="G575" s="1" t="s">
        <v>538</v>
      </c>
      <c r="H575" s="13" t="s">
        <v>539</v>
      </c>
      <c r="I575" s="14">
        <v>0.53333330000000001</v>
      </c>
      <c r="J575" s="14">
        <v>0.55555560000000004</v>
      </c>
      <c r="K575" s="14">
        <v>0.4</v>
      </c>
      <c r="L575" s="14">
        <v>0.5</v>
      </c>
      <c r="M575" s="14">
        <v>0.45714290000000002</v>
      </c>
      <c r="N575" s="14">
        <v>0.58750000000000002</v>
      </c>
      <c r="O575" s="14">
        <v>0.54</v>
      </c>
      <c r="P575" s="14">
        <v>0.48</v>
      </c>
      <c r="Q575" s="14">
        <v>0.52500000000000002</v>
      </c>
      <c r="R575" s="14">
        <v>0.61428570000000005</v>
      </c>
      <c r="S575" s="14">
        <v>0.6</v>
      </c>
      <c r="T575" s="14">
        <v>0.5571429</v>
      </c>
      <c r="U575" s="14">
        <v>0.58181819999999995</v>
      </c>
      <c r="V575" s="14">
        <v>0.35</v>
      </c>
      <c r="W575" s="14">
        <v>0.61176470000000005</v>
      </c>
      <c r="X575" s="14">
        <v>0.43333329999999998</v>
      </c>
      <c r="Y575" s="14">
        <v>0.53333339999999996</v>
      </c>
      <c r="Z575" s="14">
        <v>0.5</v>
      </c>
      <c r="AA575" s="14">
        <v>0.6</v>
      </c>
      <c r="AB575" s="14">
        <v>0.58750000000000002</v>
      </c>
      <c r="AC575" s="14">
        <v>0.53333339999999996</v>
      </c>
      <c r="AD575" s="14">
        <v>0.65</v>
      </c>
      <c r="AE575" s="14">
        <v>0.65</v>
      </c>
      <c r="AF575" s="14">
        <v>0.56000000000000005</v>
      </c>
      <c r="AG575" s="14">
        <v>0.45714290000000002</v>
      </c>
      <c r="AH575" s="14">
        <v>0.4</v>
      </c>
      <c r="AI575" s="14">
        <v>0.56000000000000005</v>
      </c>
      <c r="AJ575" s="14">
        <v>0.48888890000000002</v>
      </c>
      <c r="AK575" s="14">
        <v>0.48571429999999999</v>
      </c>
      <c r="AL575" s="14">
        <v>0.53333339999999996</v>
      </c>
      <c r="AM575" s="14">
        <v>0.50909090000000001</v>
      </c>
      <c r="AN575" s="14">
        <v>0.57142859999999995</v>
      </c>
    </row>
    <row r="576" spans="1:40" s="1" customFormat="1" ht="45">
      <c r="A576" s="1" t="s">
        <v>157</v>
      </c>
      <c r="E576" s="13" t="s">
        <v>540</v>
      </c>
      <c r="G576" s="13" t="s">
        <v>541</v>
      </c>
      <c r="H576" s="13" t="s">
        <v>542</v>
      </c>
      <c r="I576" s="14">
        <v>0.3333333</v>
      </c>
      <c r="J576" s="14">
        <v>0.3958333</v>
      </c>
      <c r="K576" s="14">
        <v>0.22222220000000001</v>
      </c>
      <c r="L576" s="14">
        <v>0.42424240000000002</v>
      </c>
      <c r="M576" s="14">
        <v>0.19047620000000001</v>
      </c>
      <c r="N576" s="14">
        <v>0.29411769999999998</v>
      </c>
      <c r="O576" s="14">
        <v>0.19444439999999999</v>
      </c>
      <c r="P576" s="14">
        <v>0.27777780000000002</v>
      </c>
      <c r="Q576" s="14">
        <v>0.48148150000000001</v>
      </c>
      <c r="R576" s="14">
        <v>0.26666669999999998</v>
      </c>
      <c r="S576" s="14">
        <v>0.1212121</v>
      </c>
      <c r="T576" s="14">
        <v>0.3518519</v>
      </c>
      <c r="U576" s="14">
        <v>0.3333333</v>
      </c>
      <c r="V576" s="14">
        <v>0.25</v>
      </c>
      <c r="W576" s="14">
        <v>0.29629630000000001</v>
      </c>
      <c r="X576" s="14">
        <v>0.4166667</v>
      </c>
      <c r="Y576" s="14">
        <v>0.28571429999999998</v>
      </c>
      <c r="Z576" s="14">
        <v>0.20512820000000001</v>
      </c>
      <c r="AA576" s="14">
        <v>0.3333333</v>
      </c>
      <c r="AB576" s="14">
        <v>0.3518519</v>
      </c>
      <c r="AC576" s="14">
        <v>0.36111110000000002</v>
      </c>
      <c r="AD576" s="14">
        <v>0.4166667</v>
      </c>
      <c r="AE576" s="14">
        <v>0.25925930000000003</v>
      </c>
      <c r="AF576" s="14">
        <v>0.3333333</v>
      </c>
      <c r="AG576" s="14">
        <v>0.3333333</v>
      </c>
      <c r="AH576" s="14">
        <v>0.2</v>
      </c>
      <c r="AI576" s="14">
        <v>0.3</v>
      </c>
      <c r="AJ576" s="14">
        <v>0.3939394</v>
      </c>
      <c r="AK576" s="14">
        <v>0.3</v>
      </c>
      <c r="AL576" s="14">
        <v>0.2807018</v>
      </c>
      <c r="AM576" s="14">
        <v>0.31111109999999997</v>
      </c>
      <c r="AN576" s="14">
        <v>0.3333333</v>
      </c>
    </row>
    <row r="577" spans="1:40" s="1" customFormat="1" ht="60">
      <c r="A577" s="1" t="s">
        <v>157</v>
      </c>
      <c r="E577" s="13" t="s">
        <v>543</v>
      </c>
      <c r="G577" s="13" t="s">
        <v>544</v>
      </c>
      <c r="H577" s="13" t="s">
        <v>545</v>
      </c>
      <c r="I577" s="14">
        <v>0.28571429999999998</v>
      </c>
      <c r="J577" s="14">
        <v>0.54166669999999995</v>
      </c>
      <c r="K577" s="14">
        <v>0.22222220000000001</v>
      </c>
      <c r="L577" s="14">
        <v>0.48484850000000002</v>
      </c>
      <c r="M577" s="14">
        <v>0.28571429999999998</v>
      </c>
      <c r="N577" s="14">
        <v>0.3958333</v>
      </c>
      <c r="O577" s="14">
        <v>0.31944440000000002</v>
      </c>
      <c r="P577" s="14">
        <v>0.2</v>
      </c>
      <c r="Q577" s="14">
        <v>0.55555560000000004</v>
      </c>
      <c r="R577" s="14">
        <v>0.35555560000000003</v>
      </c>
      <c r="S577" s="14">
        <v>0.21212120000000001</v>
      </c>
      <c r="T577" s="14">
        <v>0.5</v>
      </c>
      <c r="U577" s="14">
        <v>0.44444440000000002</v>
      </c>
      <c r="V577" s="14">
        <v>0.5833334</v>
      </c>
      <c r="W577" s="14">
        <v>0.3333333</v>
      </c>
      <c r="X577" s="14">
        <v>0.57142859999999995</v>
      </c>
      <c r="Y577" s="14">
        <v>0.42857139999999999</v>
      </c>
      <c r="Z577" s="14">
        <v>0.5</v>
      </c>
      <c r="AA577" s="14">
        <v>0.36666670000000001</v>
      </c>
      <c r="AB577" s="14">
        <v>0.46296300000000001</v>
      </c>
      <c r="AC577" s="14">
        <v>0.5</v>
      </c>
      <c r="AD577" s="14">
        <v>0.4166667</v>
      </c>
      <c r="AE577" s="14">
        <v>0.2916667</v>
      </c>
      <c r="AF577" s="14">
        <v>0.3333333</v>
      </c>
      <c r="AG577" s="14">
        <v>0.5</v>
      </c>
      <c r="AH577" s="14">
        <v>0.26666669999999998</v>
      </c>
      <c r="AI577" s="14">
        <v>0.46666669999999999</v>
      </c>
      <c r="AJ577" s="14">
        <v>0.48484850000000002</v>
      </c>
      <c r="AK577" s="14">
        <v>0.3333333</v>
      </c>
      <c r="AL577" s="14">
        <v>0.3859649</v>
      </c>
      <c r="AM577" s="14">
        <v>0.4</v>
      </c>
      <c r="AN577" s="14">
        <v>0.5833334</v>
      </c>
    </row>
    <row r="578" spans="1:40" s="43" customFormat="1" ht="15.75">
      <c r="A578" s="37" t="s">
        <v>100</v>
      </c>
      <c r="B578" s="37"/>
      <c r="C578" s="37"/>
      <c r="D578" s="37"/>
      <c r="E578" s="37"/>
      <c r="F578" s="37"/>
      <c r="G578" s="37" t="s">
        <v>1402</v>
      </c>
      <c r="H578" s="38"/>
      <c r="I578" s="39">
        <f>AVERAGE(I579:I580)</f>
        <v>0.33300000000000002</v>
      </c>
      <c r="J578" s="39">
        <f t="shared" ref="J578:AN578" si="104">AVERAGE(J579:J580)</f>
        <v>0.66649999999999998</v>
      </c>
      <c r="K578" s="39">
        <f t="shared" si="104"/>
        <v>0.49950000000000006</v>
      </c>
      <c r="L578" s="39">
        <f t="shared" si="104"/>
        <v>0.83299999999999996</v>
      </c>
      <c r="M578" s="39">
        <f t="shared" si="104"/>
        <v>0.33300000000000002</v>
      </c>
      <c r="N578" s="39">
        <f t="shared" si="104"/>
        <v>0.16650000000000001</v>
      </c>
      <c r="O578" s="39">
        <f t="shared" si="104"/>
        <v>0.16650000000000001</v>
      </c>
      <c r="P578" s="39">
        <f t="shared" si="104"/>
        <v>0.49950000000000006</v>
      </c>
      <c r="Q578" s="39">
        <f t="shared" si="104"/>
        <v>0.66600000000000004</v>
      </c>
      <c r="R578" s="39">
        <f t="shared" si="104"/>
        <v>0.16650000000000001</v>
      </c>
      <c r="S578" s="39">
        <f t="shared" si="104"/>
        <v>0.33300000000000002</v>
      </c>
      <c r="T578" s="39">
        <f t="shared" si="104"/>
        <v>1</v>
      </c>
      <c r="U578" s="39">
        <f t="shared" si="104"/>
        <v>0.49950000000000006</v>
      </c>
      <c r="V578" s="39">
        <f t="shared" si="104"/>
        <v>0.33300000000000002</v>
      </c>
      <c r="W578" s="39">
        <f t="shared" si="104"/>
        <v>0.33300000000000002</v>
      </c>
      <c r="X578" s="39">
        <f t="shared" si="104"/>
        <v>0.49950000000000006</v>
      </c>
      <c r="Y578" s="39">
        <f t="shared" si="104"/>
        <v>0.33300000000000002</v>
      </c>
      <c r="Z578" s="39">
        <f t="shared" si="104"/>
        <v>0.49950000000000006</v>
      </c>
      <c r="AA578" s="39">
        <f t="shared" si="104"/>
        <v>0.49950000000000006</v>
      </c>
      <c r="AB578" s="39">
        <f t="shared" si="104"/>
        <v>0.66600000000000004</v>
      </c>
      <c r="AC578" s="39">
        <f t="shared" si="104"/>
        <v>1</v>
      </c>
      <c r="AD578" s="39">
        <f t="shared" si="104"/>
        <v>0.83299999999999996</v>
      </c>
      <c r="AE578" s="39">
        <f t="shared" si="104"/>
        <v>0.49950000000000006</v>
      </c>
      <c r="AF578" s="39">
        <f t="shared" si="104"/>
        <v>0.16650000000000001</v>
      </c>
      <c r="AG578" s="39">
        <f t="shared" si="104"/>
        <v>0.33300000000000002</v>
      </c>
      <c r="AH578" s="39">
        <f t="shared" si="104"/>
        <v>0.16650000000000001</v>
      </c>
      <c r="AI578" s="39">
        <f t="shared" si="104"/>
        <v>0.33300000000000002</v>
      </c>
      <c r="AJ578" s="39">
        <f t="shared" si="104"/>
        <v>0.83299999999999996</v>
      </c>
      <c r="AK578" s="39">
        <f t="shared" si="104"/>
        <v>0.33300000000000002</v>
      </c>
      <c r="AL578" s="39">
        <f t="shared" si="104"/>
        <v>0.83299999999999996</v>
      </c>
      <c r="AM578" s="39">
        <f t="shared" si="104"/>
        <v>0.49950000000000006</v>
      </c>
      <c r="AN578" s="39">
        <f t="shared" si="104"/>
        <v>0.83299999999999996</v>
      </c>
    </row>
    <row r="579" spans="1:40" s="1" customFormat="1" ht="90">
      <c r="A579" s="1" t="s">
        <v>342</v>
      </c>
      <c r="G579" s="1" t="s">
        <v>548</v>
      </c>
      <c r="H579" s="9" t="s">
        <v>549</v>
      </c>
      <c r="I579" s="14">
        <v>0.33300000000000002</v>
      </c>
      <c r="J579" s="14">
        <v>0.33300000000000002</v>
      </c>
      <c r="K579" s="14">
        <v>0.66600000000000004</v>
      </c>
      <c r="L579" s="14">
        <v>0.66600000000000004</v>
      </c>
      <c r="M579" s="14">
        <v>0.33300000000000002</v>
      </c>
      <c r="N579" s="14">
        <v>0.33300000000000002</v>
      </c>
      <c r="O579" s="14">
        <v>0.33300000000000002</v>
      </c>
      <c r="P579" s="14">
        <v>0.66600000000000004</v>
      </c>
      <c r="Q579" s="14">
        <v>0.66600000000000004</v>
      </c>
      <c r="R579" s="14">
        <v>0.33300000000000002</v>
      </c>
      <c r="S579" s="14">
        <v>0.33300000000000002</v>
      </c>
      <c r="T579" s="14">
        <v>1</v>
      </c>
      <c r="U579" s="14">
        <v>0.66600000000000004</v>
      </c>
      <c r="V579" s="14">
        <v>0.66600000000000004</v>
      </c>
      <c r="W579" s="14">
        <v>0.66600000000000004</v>
      </c>
      <c r="X579" s="14">
        <v>0.66600000000000004</v>
      </c>
      <c r="Y579" s="14">
        <v>0.33300000000000002</v>
      </c>
      <c r="Z579" s="14">
        <v>0.66600000000000004</v>
      </c>
      <c r="AA579" s="14">
        <v>0.33300000000000002</v>
      </c>
      <c r="AB579" s="14">
        <v>0.66600000000000004</v>
      </c>
      <c r="AC579" s="14">
        <v>1</v>
      </c>
      <c r="AD579" s="14">
        <v>0.66600000000000004</v>
      </c>
      <c r="AE579" s="14">
        <v>0.33300000000000002</v>
      </c>
      <c r="AF579" s="14">
        <v>0</v>
      </c>
      <c r="AG579" s="14">
        <v>0.66600000000000004</v>
      </c>
      <c r="AH579" s="14">
        <v>0.33300000000000002</v>
      </c>
      <c r="AI579" s="14">
        <v>0.66600000000000004</v>
      </c>
      <c r="AJ579" s="14">
        <v>0.66600000000000004</v>
      </c>
      <c r="AK579" s="14">
        <v>0.33300000000000002</v>
      </c>
      <c r="AL579" s="14">
        <v>0.66600000000000004</v>
      </c>
      <c r="AM579" s="14">
        <v>0.66600000000000004</v>
      </c>
      <c r="AN579" s="14">
        <v>0.66600000000000004</v>
      </c>
    </row>
    <row r="580" spans="1:40" s="1" customFormat="1" ht="75">
      <c r="A580" s="1" t="s">
        <v>342</v>
      </c>
      <c r="G580" s="1" t="s">
        <v>550</v>
      </c>
      <c r="H580" s="9" t="s">
        <v>551</v>
      </c>
      <c r="I580" s="14">
        <v>0.33300000000000002</v>
      </c>
      <c r="J580" s="14">
        <v>1</v>
      </c>
      <c r="K580" s="14">
        <v>0.33300000000000002</v>
      </c>
      <c r="L580" s="14">
        <v>1</v>
      </c>
      <c r="M580" s="14">
        <v>0.33300000000000002</v>
      </c>
      <c r="N580" s="14">
        <v>0</v>
      </c>
      <c r="O580" s="14">
        <v>0</v>
      </c>
      <c r="P580" s="14">
        <v>0.33300000000000002</v>
      </c>
      <c r="Q580" s="14">
        <v>0.66600000000000004</v>
      </c>
      <c r="R580" s="14">
        <v>0</v>
      </c>
      <c r="S580" s="14">
        <v>0.33300000000000002</v>
      </c>
      <c r="T580" s="14">
        <v>1</v>
      </c>
      <c r="U580" s="14">
        <v>0.33300000000000002</v>
      </c>
      <c r="V580" s="14">
        <v>0</v>
      </c>
      <c r="W580" s="14">
        <v>0</v>
      </c>
      <c r="X580" s="14">
        <v>0.33300000000000002</v>
      </c>
      <c r="Y580" s="14">
        <v>0.33300000000000002</v>
      </c>
      <c r="Z580" s="14">
        <v>0.33300000000000002</v>
      </c>
      <c r="AA580" s="14">
        <v>0.66600000000000004</v>
      </c>
      <c r="AB580" s="14">
        <v>0.66600000000000004</v>
      </c>
      <c r="AC580" s="14">
        <v>1</v>
      </c>
      <c r="AD580" s="14">
        <v>1</v>
      </c>
      <c r="AE580" s="14">
        <v>0.66600000000000004</v>
      </c>
      <c r="AF580" s="14">
        <v>0.33300000000000002</v>
      </c>
      <c r="AG580" s="14">
        <v>0</v>
      </c>
      <c r="AH580" s="14">
        <v>0</v>
      </c>
      <c r="AI580" s="14">
        <v>0</v>
      </c>
      <c r="AJ580" s="14">
        <v>1</v>
      </c>
      <c r="AK580" s="14">
        <v>0.33300000000000002</v>
      </c>
      <c r="AL580" s="14">
        <v>1</v>
      </c>
      <c r="AM580" s="14">
        <v>0.33300000000000002</v>
      </c>
      <c r="AN580" s="14">
        <v>1</v>
      </c>
    </row>
    <row r="581" spans="1:40" s="33" customFormat="1" ht="15.75">
      <c r="A581" s="34" t="s">
        <v>101</v>
      </c>
      <c r="B581" s="34"/>
      <c r="C581" s="34"/>
      <c r="D581" s="34"/>
      <c r="E581" s="34"/>
      <c r="F581" s="34"/>
      <c r="G581" s="34" t="s">
        <v>1403</v>
      </c>
      <c r="H581" s="35"/>
      <c r="I581" s="36">
        <f>AVERAGE(I582:I586)</f>
        <v>0.46892454</v>
      </c>
      <c r="J581" s="36">
        <f t="shared" ref="J581:AN581" si="105">AVERAGE(J582:J586)</f>
        <v>0.3308642</v>
      </c>
      <c r="K581" s="36">
        <f t="shared" si="105"/>
        <v>0.33333332000000004</v>
      </c>
      <c r="L581" s="36">
        <f t="shared" si="105"/>
        <v>0.43333332000000002</v>
      </c>
      <c r="M581" s="36">
        <f t="shared" si="105"/>
        <v>0.34666666000000002</v>
      </c>
      <c r="N581" s="36">
        <f t="shared" si="105"/>
        <v>0.39487179999999994</v>
      </c>
      <c r="O581" s="36">
        <f t="shared" si="105"/>
        <v>0.36965564000000001</v>
      </c>
      <c r="P581" s="36">
        <f t="shared" si="105"/>
        <v>0.45555555999999997</v>
      </c>
      <c r="Q581" s="36">
        <f t="shared" si="105"/>
        <v>0.41111107999999996</v>
      </c>
      <c r="R581" s="36">
        <f t="shared" si="105"/>
        <v>0.3333333</v>
      </c>
      <c r="S581" s="36">
        <f t="shared" si="105"/>
        <v>0.44285713999999998</v>
      </c>
      <c r="T581" s="36">
        <f t="shared" si="105"/>
        <v>0.43431374</v>
      </c>
      <c r="U581" s="36">
        <f t="shared" si="105"/>
        <v>0.35555552000000001</v>
      </c>
      <c r="V581" s="36">
        <f t="shared" si="105"/>
        <v>0.2848485</v>
      </c>
      <c r="W581" s="36">
        <f t="shared" si="105"/>
        <v>0.32709907999999999</v>
      </c>
      <c r="X581" s="36">
        <f t="shared" si="105"/>
        <v>0.33333333999999998</v>
      </c>
      <c r="Y581" s="36">
        <f t="shared" si="105"/>
        <v>0.40512819999999994</v>
      </c>
      <c r="Z581" s="36">
        <f t="shared" si="105"/>
        <v>0.25555556000000001</v>
      </c>
      <c r="AA581" s="36">
        <f t="shared" si="105"/>
        <v>0.42028984000000003</v>
      </c>
      <c r="AB581" s="36">
        <f t="shared" si="105"/>
        <v>0.39999998000000003</v>
      </c>
      <c r="AC581" s="36">
        <f t="shared" si="105"/>
        <v>0.38571428000000002</v>
      </c>
      <c r="AD581" s="36">
        <f t="shared" si="105"/>
        <v>0.38635475999999996</v>
      </c>
      <c r="AE581" s="36">
        <f t="shared" si="105"/>
        <v>0.35468409999999995</v>
      </c>
      <c r="AF581" s="36">
        <f t="shared" si="105"/>
        <v>0.39111112000000003</v>
      </c>
      <c r="AG581" s="36">
        <f t="shared" si="105"/>
        <v>0.43425923999999999</v>
      </c>
      <c r="AH581" s="36">
        <f t="shared" si="105"/>
        <v>0.34222224000000001</v>
      </c>
      <c r="AI581" s="36">
        <f t="shared" si="105"/>
        <v>0.36190474000000006</v>
      </c>
      <c r="AJ581" s="36">
        <f t="shared" si="105"/>
        <v>0.28000000000000003</v>
      </c>
      <c r="AK581" s="36">
        <f t="shared" si="105"/>
        <v>0.28888886000000003</v>
      </c>
      <c r="AL581" s="36">
        <f t="shared" si="105"/>
        <v>0.33396824000000003</v>
      </c>
      <c r="AM581" s="36">
        <f t="shared" si="105"/>
        <v>0.36666666000000003</v>
      </c>
      <c r="AN581" s="36">
        <f t="shared" si="105"/>
        <v>0.38</v>
      </c>
    </row>
    <row r="582" spans="1:40" s="1" customFormat="1" ht="60">
      <c r="A582" s="1" t="s">
        <v>157</v>
      </c>
      <c r="B582" s="1" t="s">
        <v>1404</v>
      </c>
      <c r="G582" s="1" t="s">
        <v>1405</v>
      </c>
      <c r="H582" s="13" t="s">
        <v>1406</v>
      </c>
      <c r="I582" s="14">
        <v>0.42156860000000002</v>
      </c>
      <c r="J582" s="14">
        <v>0.30864200000000003</v>
      </c>
      <c r="K582" s="14">
        <v>0.3333333</v>
      </c>
      <c r="L582" s="14">
        <v>0.5</v>
      </c>
      <c r="M582" s="14">
        <v>0.3333333</v>
      </c>
      <c r="N582" s="14">
        <v>0.2820513</v>
      </c>
      <c r="O582" s="14">
        <v>0.37465569999999998</v>
      </c>
      <c r="P582" s="14">
        <v>0.55555560000000004</v>
      </c>
      <c r="Q582" s="14">
        <v>0.44444440000000002</v>
      </c>
      <c r="R582" s="14">
        <v>0.22222220000000001</v>
      </c>
      <c r="S582" s="14">
        <v>0.47619050000000002</v>
      </c>
      <c r="T582" s="14">
        <v>0.47058820000000001</v>
      </c>
      <c r="U582" s="14">
        <v>0.3333333</v>
      </c>
      <c r="V582" s="14">
        <v>0.27272730000000001</v>
      </c>
      <c r="W582" s="14">
        <v>0.34222219999999998</v>
      </c>
      <c r="X582" s="14">
        <v>0.37254900000000002</v>
      </c>
      <c r="Y582" s="14">
        <v>0.3333333</v>
      </c>
      <c r="Z582" s="14">
        <v>0.3333333</v>
      </c>
      <c r="AA582" s="14">
        <v>0.43478260000000002</v>
      </c>
      <c r="AB582" s="14">
        <v>0.28571429999999998</v>
      </c>
      <c r="AC582" s="14">
        <v>0.3333333</v>
      </c>
      <c r="AD582" s="14">
        <v>0.3333333</v>
      </c>
      <c r="AE582" s="14">
        <v>0.31372549999999999</v>
      </c>
      <c r="AF582" s="14">
        <v>0.35555560000000003</v>
      </c>
      <c r="AG582" s="14">
        <v>0.3333333</v>
      </c>
      <c r="AH582" s="14">
        <v>0.27777780000000002</v>
      </c>
      <c r="AI582" s="14">
        <v>0.35714289999999999</v>
      </c>
      <c r="AJ582" s="14">
        <v>0.26666669999999998</v>
      </c>
      <c r="AK582" s="14">
        <v>0.3333333</v>
      </c>
      <c r="AL582" s="14">
        <v>0.31746029999999997</v>
      </c>
      <c r="AM582" s="14">
        <v>0.5</v>
      </c>
      <c r="AN582" s="14">
        <v>0.3333333</v>
      </c>
    </row>
    <row r="583" spans="1:40" s="1" customFormat="1" ht="60">
      <c r="A583" s="1" t="s">
        <v>157</v>
      </c>
      <c r="B583" s="1" t="s">
        <v>1407</v>
      </c>
      <c r="G583" s="1" t="s">
        <v>1408</v>
      </c>
      <c r="H583" s="13" t="s">
        <v>1409</v>
      </c>
      <c r="I583" s="14">
        <v>0.42156860000000002</v>
      </c>
      <c r="J583" s="14">
        <v>0.2098766</v>
      </c>
      <c r="K583" s="14">
        <v>0.4166667</v>
      </c>
      <c r="L583" s="14">
        <v>0.3333333</v>
      </c>
      <c r="M583" s="14">
        <v>0.27777780000000002</v>
      </c>
      <c r="N583" s="14">
        <v>0.2820513</v>
      </c>
      <c r="O583" s="14">
        <v>0.2644628</v>
      </c>
      <c r="P583" s="14">
        <v>0.38888889999999998</v>
      </c>
      <c r="Q583" s="14">
        <v>0.3333333</v>
      </c>
      <c r="R583" s="14">
        <v>0.22222220000000001</v>
      </c>
      <c r="S583" s="14">
        <v>0.40476190000000001</v>
      </c>
      <c r="T583" s="14">
        <v>0.25</v>
      </c>
      <c r="U583" s="14">
        <v>0.22222220000000001</v>
      </c>
      <c r="V583" s="14">
        <v>0.21212120000000001</v>
      </c>
      <c r="W583" s="14">
        <v>0.2133333</v>
      </c>
      <c r="X583" s="14">
        <v>0.29411769999999998</v>
      </c>
      <c r="Y583" s="14">
        <v>0.25641029999999998</v>
      </c>
      <c r="Z583" s="14">
        <v>0.22222220000000001</v>
      </c>
      <c r="AA583" s="14">
        <v>0.3043478</v>
      </c>
      <c r="AB583" s="14">
        <v>0.42857139999999999</v>
      </c>
      <c r="AC583" s="14">
        <v>0.26190479999999999</v>
      </c>
      <c r="AD583" s="14">
        <v>0.368421</v>
      </c>
      <c r="AE583" s="14">
        <v>0.31372549999999999</v>
      </c>
      <c r="AF583" s="14">
        <v>0.35555560000000003</v>
      </c>
      <c r="AG583" s="14">
        <v>0.3333333</v>
      </c>
      <c r="AH583" s="14">
        <v>0.26666669999999998</v>
      </c>
      <c r="AI583" s="14">
        <v>0.23809520000000001</v>
      </c>
      <c r="AJ583" s="14">
        <v>0.17777780000000001</v>
      </c>
      <c r="AK583" s="14">
        <v>0.22222220000000001</v>
      </c>
      <c r="AL583" s="14">
        <v>0.20634920000000001</v>
      </c>
      <c r="AM583" s="14">
        <v>0.3333333</v>
      </c>
      <c r="AN583" s="14">
        <v>0.3</v>
      </c>
    </row>
    <row r="584" spans="1:40" s="1" customFormat="1" ht="60">
      <c r="A584" s="1" t="s">
        <v>157</v>
      </c>
      <c r="B584" s="1" t="s">
        <v>1410</v>
      </c>
      <c r="G584" s="1" t="s">
        <v>1411</v>
      </c>
      <c r="H584" s="13" t="s">
        <v>1412</v>
      </c>
      <c r="I584" s="14">
        <v>0.4509804</v>
      </c>
      <c r="J584" s="14">
        <v>0.3333333</v>
      </c>
      <c r="K584" s="14">
        <v>0.3333333</v>
      </c>
      <c r="L584" s="14">
        <v>0.3333333</v>
      </c>
      <c r="M584" s="14">
        <v>0.4</v>
      </c>
      <c r="N584" s="14">
        <v>0.41025640000000002</v>
      </c>
      <c r="O584" s="14">
        <v>0.30833329999999998</v>
      </c>
      <c r="P584" s="14">
        <v>0.5</v>
      </c>
      <c r="Q584" s="14">
        <v>0.44444440000000002</v>
      </c>
      <c r="R584" s="14">
        <v>0.3333333</v>
      </c>
      <c r="S584" s="14">
        <v>0.45238099999999998</v>
      </c>
      <c r="T584" s="14">
        <v>0.50980400000000003</v>
      </c>
      <c r="U584" s="14">
        <v>0.3333333</v>
      </c>
      <c r="V584" s="14">
        <v>0.27272730000000001</v>
      </c>
      <c r="W584" s="14">
        <v>0.2577778</v>
      </c>
      <c r="X584" s="14">
        <v>0.25490200000000002</v>
      </c>
      <c r="Y584" s="14">
        <v>0.30769229999999997</v>
      </c>
      <c r="Z584" s="14">
        <v>0.1666667</v>
      </c>
      <c r="AA584" s="14">
        <v>0.3043478</v>
      </c>
      <c r="AB584" s="14">
        <v>0.3333333</v>
      </c>
      <c r="AC584" s="14">
        <v>0.38095240000000002</v>
      </c>
      <c r="AD584" s="14">
        <v>0.37037039999999999</v>
      </c>
      <c r="AE584" s="14">
        <v>0.29411769999999998</v>
      </c>
      <c r="AF584" s="14">
        <v>0.35555560000000003</v>
      </c>
      <c r="AG584" s="14">
        <v>0.40740739999999998</v>
      </c>
      <c r="AH584" s="14">
        <v>0.38888889999999998</v>
      </c>
      <c r="AI584" s="14">
        <v>0.3333333</v>
      </c>
      <c r="AJ584" s="14">
        <v>0.2</v>
      </c>
      <c r="AK584" s="14">
        <v>0.22222220000000001</v>
      </c>
      <c r="AL584" s="14">
        <v>0.28571429999999998</v>
      </c>
      <c r="AM584" s="14">
        <v>0.5</v>
      </c>
      <c r="AN584" s="14">
        <v>0.36666670000000001</v>
      </c>
    </row>
    <row r="585" spans="1:40" s="1" customFormat="1" ht="45">
      <c r="A585" s="1" t="s">
        <v>157</v>
      </c>
      <c r="B585" s="1" t="s">
        <v>1413</v>
      </c>
      <c r="G585" s="1" t="s">
        <v>1414</v>
      </c>
      <c r="H585" s="13" t="s">
        <v>1415</v>
      </c>
      <c r="I585" s="14">
        <v>0.49494949999999999</v>
      </c>
      <c r="J585" s="14">
        <v>0.4320987</v>
      </c>
      <c r="K585" s="14">
        <v>0.25</v>
      </c>
      <c r="L585" s="14">
        <v>0.5</v>
      </c>
      <c r="M585" s="14">
        <v>0.3333333</v>
      </c>
      <c r="N585" s="14">
        <v>0.3846154</v>
      </c>
      <c r="O585" s="14">
        <v>0.49035810000000002</v>
      </c>
      <c r="P585" s="14">
        <v>0.44444440000000002</v>
      </c>
      <c r="Q585" s="14">
        <v>0.5</v>
      </c>
      <c r="R585" s="14">
        <v>0.44444440000000002</v>
      </c>
      <c r="S585" s="14">
        <v>0.54761899999999997</v>
      </c>
      <c r="T585" s="14">
        <v>0.43137249999999999</v>
      </c>
      <c r="U585" s="14">
        <v>0.44444440000000002</v>
      </c>
      <c r="V585" s="14">
        <v>0.48484850000000002</v>
      </c>
      <c r="W585" s="14">
        <v>0.49333329999999997</v>
      </c>
      <c r="X585" s="14">
        <v>0.43137249999999999</v>
      </c>
      <c r="Y585" s="14">
        <v>0.64102559999999997</v>
      </c>
      <c r="Z585" s="14">
        <v>0.5</v>
      </c>
      <c r="AA585" s="14">
        <v>0.57971010000000001</v>
      </c>
      <c r="AB585" s="14">
        <v>0.57142850000000001</v>
      </c>
      <c r="AC585" s="14">
        <v>0.40476190000000001</v>
      </c>
      <c r="AD585" s="14">
        <v>0.4561403</v>
      </c>
      <c r="AE585" s="14">
        <v>0.44444440000000002</v>
      </c>
      <c r="AF585" s="14">
        <v>0.46666659999999999</v>
      </c>
      <c r="AG585" s="14">
        <v>0.55555549999999998</v>
      </c>
      <c r="AH585" s="14">
        <v>0.4</v>
      </c>
      <c r="AI585" s="14">
        <v>0.45238089999999997</v>
      </c>
      <c r="AJ585" s="14">
        <v>0.42222219999999999</v>
      </c>
      <c r="AK585" s="14">
        <v>0.3333333</v>
      </c>
      <c r="AL585" s="14">
        <v>0.46031739999999999</v>
      </c>
      <c r="AM585" s="14">
        <v>0.3333333</v>
      </c>
      <c r="AN585" s="14">
        <v>0.36666660000000001</v>
      </c>
    </row>
    <row r="586" spans="1:40" s="1" customFormat="1" ht="60">
      <c r="A586" s="1" t="s">
        <v>157</v>
      </c>
      <c r="B586" s="1" t="s">
        <v>1416</v>
      </c>
      <c r="G586" s="1" t="s">
        <v>1417</v>
      </c>
      <c r="H586" s="13" t="s">
        <v>1418</v>
      </c>
      <c r="I586" s="14">
        <v>0.55555560000000004</v>
      </c>
      <c r="J586" s="14">
        <v>0.37037039999999999</v>
      </c>
      <c r="K586" s="14">
        <v>0.3333333</v>
      </c>
      <c r="L586" s="14">
        <v>0.5</v>
      </c>
      <c r="M586" s="14">
        <v>0.38888889999999998</v>
      </c>
      <c r="N586" s="14">
        <v>0.61538459999999995</v>
      </c>
      <c r="O586" s="14">
        <v>0.41046830000000001</v>
      </c>
      <c r="P586" s="14">
        <v>0.38888889999999998</v>
      </c>
      <c r="Q586" s="14">
        <v>0.3333333</v>
      </c>
      <c r="R586" s="14">
        <v>0.44444440000000002</v>
      </c>
      <c r="S586" s="14">
        <v>0.3333333</v>
      </c>
      <c r="T586" s="14">
        <v>0.50980400000000003</v>
      </c>
      <c r="U586" s="14">
        <v>0.44444440000000002</v>
      </c>
      <c r="V586" s="14">
        <v>0.18181820000000001</v>
      </c>
      <c r="W586" s="14">
        <v>0.32882879999999998</v>
      </c>
      <c r="X586" s="14">
        <v>0.31372549999999999</v>
      </c>
      <c r="Y586" s="14">
        <v>0.48717949999999999</v>
      </c>
      <c r="Z586" s="14">
        <v>5.5555599999999997E-2</v>
      </c>
      <c r="AA586" s="14">
        <v>0.47826089999999999</v>
      </c>
      <c r="AB586" s="14">
        <v>0.38095240000000002</v>
      </c>
      <c r="AC586" s="14">
        <v>0.54761899999999997</v>
      </c>
      <c r="AD586" s="14">
        <v>0.4035088</v>
      </c>
      <c r="AE586" s="14">
        <v>0.40740739999999998</v>
      </c>
      <c r="AF586" s="14">
        <v>0.42222219999999999</v>
      </c>
      <c r="AG586" s="14">
        <v>0.54166669999999995</v>
      </c>
      <c r="AH586" s="14">
        <v>0.3777778</v>
      </c>
      <c r="AI586" s="14">
        <v>0.42857139999999999</v>
      </c>
      <c r="AJ586" s="14">
        <v>0.3333333</v>
      </c>
      <c r="AK586" s="14">
        <v>0.3333333</v>
      </c>
      <c r="AL586" s="14">
        <v>0.4</v>
      </c>
      <c r="AM586" s="14">
        <v>0.1666667</v>
      </c>
      <c r="AN586" s="14">
        <v>0.53333339999999996</v>
      </c>
    </row>
    <row r="587" spans="1:40" s="33" customFormat="1" ht="15.75">
      <c r="A587" s="34" t="s">
        <v>102</v>
      </c>
      <c r="B587" s="34"/>
      <c r="C587" s="34"/>
      <c r="D587" s="34"/>
      <c r="E587" s="34"/>
      <c r="F587" s="34"/>
      <c r="G587" s="34" t="s">
        <v>1419</v>
      </c>
      <c r="H587" s="35"/>
      <c r="I587" s="36">
        <f>AVERAGE(I588:I590)</f>
        <v>0.38730156666666665</v>
      </c>
      <c r="J587" s="36">
        <f t="shared" ref="J587:AN587" si="106">AVERAGE(J588:J590)</f>
        <v>0.49971389999999999</v>
      </c>
      <c r="K587" s="36">
        <f t="shared" si="106"/>
        <v>0.32621079999999997</v>
      </c>
      <c r="L587" s="36">
        <f t="shared" si="106"/>
        <v>0.36528683333333339</v>
      </c>
      <c r="M587" s="36">
        <f t="shared" si="106"/>
        <v>0.27051560000000002</v>
      </c>
      <c r="N587" s="36">
        <f t="shared" si="106"/>
        <v>0.37731480000000001</v>
      </c>
      <c r="O587" s="36">
        <f t="shared" si="106"/>
        <v>0.33056269999999999</v>
      </c>
      <c r="P587" s="36">
        <f t="shared" si="106"/>
        <v>0.31657086666666667</v>
      </c>
      <c r="Q587" s="36">
        <f t="shared" si="106"/>
        <v>0.3010101</v>
      </c>
      <c r="R587" s="36">
        <f t="shared" si="106"/>
        <v>0.45959596666666669</v>
      </c>
      <c r="S587" s="36">
        <f t="shared" si="106"/>
        <v>0.33313526666666671</v>
      </c>
      <c r="T587" s="36">
        <f t="shared" si="106"/>
        <v>0.34807016666666662</v>
      </c>
      <c r="U587" s="36">
        <f t="shared" si="106"/>
        <v>0.33333333333333331</v>
      </c>
      <c r="V587" s="36">
        <f t="shared" si="106"/>
        <v>0.28256703333333333</v>
      </c>
      <c r="W587" s="36">
        <f t="shared" si="106"/>
        <v>0.3196003</v>
      </c>
      <c r="X587" s="36">
        <f t="shared" si="106"/>
        <v>0.29344726666666671</v>
      </c>
      <c r="Y587" s="36">
        <f t="shared" si="106"/>
        <v>0.2538126</v>
      </c>
      <c r="Z587" s="36">
        <f t="shared" si="106"/>
        <v>0.32846003333333335</v>
      </c>
      <c r="AA587" s="36">
        <f t="shared" si="106"/>
        <v>0.39471326666666667</v>
      </c>
      <c r="AB587" s="36">
        <f t="shared" si="106"/>
        <v>0.28333333333333338</v>
      </c>
      <c r="AC587" s="36">
        <f t="shared" si="106"/>
        <v>0.30593953333333335</v>
      </c>
      <c r="AD587" s="36">
        <f t="shared" si="106"/>
        <v>0.35160819999999998</v>
      </c>
      <c r="AE587" s="36">
        <f t="shared" si="106"/>
        <v>0.2580247</v>
      </c>
      <c r="AF587" s="36">
        <f t="shared" si="106"/>
        <v>0.3260651</v>
      </c>
      <c r="AG587" s="36">
        <f t="shared" si="106"/>
        <v>0.37362636666666665</v>
      </c>
      <c r="AH587" s="36">
        <f t="shared" si="106"/>
        <v>0.32324503333333332</v>
      </c>
      <c r="AI587" s="36">
        <f t="shared" si="106"/>
        <v>0.24628876666666666</v>
      </c>
      <c r="AJ587" s="36">
        <f t="shared" si="106"/>
        <v>0.3131313</v>
      </c>
      <c r="AK587" s="36">
        <f t="shared" si="106"/>
        <v>0.41666666666666669</v>
      </c>
      <c r="AL587" s="36">
        <f t="shared" si="106"/>
        <v>0.2878787333333333</v>
      </c>
      <c r="AM587" s="36">
        <f t="shared" si="106"/>
        <v>0.38271603333333332</v>
      </c>
      <c r="AN587" s="36">
        <f t="shared" si="106"/>
        <v>0.32196969999999997</v>
      </c>
    </row>
    <row r="588" spans="1:40" s="1" customFormat="1" ht="45">
      <c r="A588" s="1" t="s">
        <v>157</v>
      </c>
      <c r="B588" s="1" t="s">
        <v>1420</v>
      </c>
      <c r="D588" s="1" t="s">
        <v>1421</v>
      </c>
      <c r="G588" s="1" t="s">
        <v>1422</v>
      </c>
      <c r="H588" s="13" t="s">
        <v>1423</v>
      </c>
      <c r="I588" s="14">
        <v>0.38690469999999999</v>
      </c>
      <c r="J588" s="14">
        <v>0.4656863</v>
      </c>
      <c r="K588" s="14">
        <v>0.43589739999999999</v>
      </c>
      <c r="L588" s="14">
        <v>0.39215680000000003</v>
      </c>
      <c r="M588" s="14">
        <v>0.27450980000000003</v>
      </c>
      <c r="N588" s="14">
        <v>0.3541667</v>
      </c>
      <c r="O588" s="14">
        <v>0.36399999999999999</v>
      </c>
      <c r="P588" s="14">
        <v>0.35632180000000002</v>
      </c>
      <c r="Q588" s="14">
        <v>0.42424240000000002</v>
      </c>
      <c r="R588" s="14">
        <v>0.48484850000000002</v>
      </c>
      <c r="S588" s="14">
        <v>0.35294120000000001</v>
      </c>
      <c r="T588" s="14">
        <v>0.3933333</v>
      </c>
      <c r="U588" s="14">
        <v>0.375</v>
      </c>
      <c r="V588" s="14">
        <v>0.37931029999999999</v>
      </c>
      <c r="W588" s="14">
        <v>0.35014000000000001</v>
      </c>
      <c r="X588" s="14">
        <v>0.30769229999999997</v>
      </c>
      <c r="Y588" s="14">
        <v>0.29411759999999998</v>
      </c>
      <c r="Z588" s="14">
        <v>0.2982456</v>
      </c>
      <c r="AA588" s="14">
        <v>0.38709680000000002</v>
      </c>
      <c r="AB588" s="14">
        <v>0.31666670000000002</v>
      </c>
      <c r="AC588" s="14">
        <v>0.36021500000000001</v>
      </c>
      <c r="AD588" s="14">
        <v>0.4035088</v>
      </c>
      <c r="AE588" s="14">
        <v>0.32407409999999998</v>
      </c>
      <c r="AF588" s="14">
        <v>0.36666660000000001</v>
      </c>
      <c r="AG588" s="14">
        <v>0.3846154</v>
      </c>
      <c r="AH588" s="14">
        <v>0.34871790000000003</v>
      </c>
      <c r="AI588" s="14">
        <v>0.2807017</v>
      </c>
      <c r="AJ588" s="14">
        <v>0.32323229999999997</v>
      </c>
      <c r="AK588" s="14">
        <v>0.44444440000000002</v>
      </c>
      <c r="AL588" s="14">
        <v>0.25396819999999998</v>
      </c>
      <c r="AM588" s="14">
        <v>0.40740739999999998</v>
      </c>
      <c r="AN588" s="14">
        <v>0.3333333</v>
      </c>
    </row>
    <row r="589" spans="1:40" s="1" customFormat="1" ht="45">
      <c r="A589" s="1" t="s">
        <v>157</v>
      </c>
      <c r="B589" s="1" t="s">
        <v>1424</v>
      </c>
      <c r="D589" s="1" t="s">
        <v>1425</v>
      </c>
      <c r="G589" s="1" t="s">
        <v>1426</v>
      </c>
      <c r="H589" s="13" t="s">
        <v>1427</v>
      </c>
      <c r="I589" s="14">
        <v>0.375</v>
      </c>
      <c r="J589" s="14">
        <v>0.44615379999999999</v>
      </c>
      <c r="K589" s="14">
        <v>0.15384610000000001</v>
      </c>
      <c r="L589" s="14">
        <v>0.3333333</v>
      </c>
      <c r="M589" s="14">
        <v>0.20370369999999999</v>
      </c>
      <c r="N589" s="14">
        <v>0.3333333</v>
      </c>
      <c r="O589" s="14">
        <v>0.29435480000000003</v>
      </c>
      <c r="P589" s="14">
        <v>0.2183908</v>
      </c>
      <c r="Q589" s="14">
        <v>0.21212120000000001</v>
      </c>
      <c r="R589" s="14">
        <v>0.3939394</v>
      </c>
      <c r="S589" s="14">
        <v>0.3131313</v>
      </c>
      <c r="T589" s="14">
        <v>0.3</v>
      </c>
      <c r="U589" s="14">
        <v>0.2916667</v>
      </c>
      <c r="V589" s="14">
        <v>0.2183908</v>
      </c>
      <c r="W589" s="14">
        <v>0.30199429999999999</v>
      </c>
      <c r="X589" s="14">
        <v>0.23931620000000001</v>
      </c>
      <c r="Y589" s="14">
        <v>0.24509800000000001</v>
      </c>
      <c r="Z589" s="14">
        <v>0.2982456</v>
      </c>
      <c r="AA589" s="14">
        <v>0.3387097</v>
      </c>
      <c r="AB589" s="14">
        <v>0.13333329999999999</v>
      </c>
      <c r="AC589" s="14">
        <v>0.29569889999999999</v>
      </c>
      <c r="AD589" s="14">
        <v>0.3596491</v>
      </c>
      <c r="AE589" s="14">
        <v>0.25</v>
      </c>
      <c r="AF589" s="14">
        <v>0.2543859</v>
      </c>
      <c r="AG589" s="14">
        <v>0.30769229999999997</v>
      </c>
      <c r="AH589" s="14">
        <v>0.3072917</v>
      </c>
      <c r="AI589" s="14">
        <v>0.2017544</v>
      </c>
      <c r="AJ589" s="14">
        <v>0.28282829999999998</v>
      </c>
      <c r="AK589" s="14">
        <v>0.30555559999999998</v>
      </c>
      <c r="AL589" s="14">
        <v>0.24603169999999999</v>
      </c>
      <c r="AM589" s="14">
        <v>0.40740739999999998</v>
      </c>
      <c r="AN589" s="14">
        <v>0.25757580000000002</v>
      </c>
    </row>
    <row r="590" spans="1:40" s="1" customFormat="1" ht="45">
      <c r="A590" s="1" t="s">
        <v>157</v>
      </c>
      <c r="D590" s="1" t="s">
        <v>1428</v>
      </c>
      <c r="G590" s="1" t="s">
        <v>1429</v>
      </c>
      <c r="H590" s="13" t="s">
        <v>1430</v>
      </c>
      <c r="I590" s="14">
        <v>0.4</v>
      </c>
      <c r="J590" s="14">
        <v>0.58730159999999998</v>
      </c>
      <c r="K590" s="14">
        <v>0.38888889999999998</v>
      </c>
      <c r="L590" s="14">
        <v>0.37037039999999999</v>
      </c>
      <c r="M590" s="14">
        <v>0.3333333</v>
      </c>
      <c r="N590" s="14">
        <v>0.44444440000000002</v>
      </c>
      <c r="O590" s="14">
        <v>0.3333333</v>
      </c>
      <c r="P590" s="14">
        <v>0.375</v>
      </c>
      <c r="Q590" s="14">
        <v>0.26666669999999998</v>
      </c>
      <c r="R590" s="14">
        <v>0.5</v>
      </c>
      <c r="S590" s="14">
        <v>0.3333333</v>
      </c>
      <c r="T590" s="14">
        <v>0.3508772</v>
      </c>
      <c r="U590" s="14">
        <v>0.3333333</v>
      </c>
      <c r="V590" s="14">
        <v>0.25</v>
      </c>
      <c r="W590" s="14">
        <v>0.30666660000000001</v>
      </c>
      <c r="X590" s="14">
        <v>0.3333333</v>
      </c>
      <c r="Y590" s="14">
        <v>0.22222220000000001</v>
      </c>
      <c r="Z590" s="14">
        <v>0.38888889999999998</v>
      </c>
      <c r="AA590" s="14">
        <v>0.4583333</v>
      </c>
      <c r="AB590" s="14">
        <v>0.4</v>
      </c>
      <c r="AC590" s="14">
        <v>0.26190469999999999</v>
      </c>
      <c r="AD590" s="14">
        <v>0.2916667</v>
      </c>
      <c r="AE590" s="14">
        <v>0.2</v>
      </c>
      <c r="AF590" s="14">
        <v>0.35714279999999998</v>
      </c>
      <c r="AG590" s="14">
        <v>0.42857139999999999</v>
      </c>
      <c r="AH590" s="14">
        <v>0.31372549999999999</v>
      </c>
      <c r="AI590" s="14">
        <v>0.25641019999999998</v>
      </c>
      <c r="AJ590" s="14">
        <v>0.3333333</v>
      </c>
      <c r="AK590" s="14">
        <v>0.5</v>
      </c>
      <c r="AL590" s="14">
        <v>0.36363630000000002</v>
      </c>
      <c r="AM590" s="14">
        <v>0.3333333</v>
      </c>
      <c r="AN590" s="14">
        <v>0.375</v>
      </c>
    </row>
    <row r="591" spans="1:40" s="33" customFormat="1" ht="15.75">
      <c r="A591" s="34" t="s">
        <v>103</v>
      </c>
      <c r="B591" s="34"/>
      <c r="C591" s="34"/>
      <c r="D591" s="34"/>
      <c r="E591" s="34"/>
      <c r="F591" s="34"/>
      <c r="G591" s="34" t="s">
        <v>1431</v>
      </c>
      <c r="H591" s="35"/>
      <c r="I591" s="36">
        <f>AVERAGE(I592,I596,I601)</f>
        <v>0.41855706567785478</v>
      </c>
      <c r="J591" s="36">
        <f t="shared" ref="J591:AN591" si="107">AVERAGE(J592,J596,J601)</f>
        <v>0.34571053914797467</v>
      </c>
      <c r="K591" s="36">
        <f t="shared" si="107"/>
        <v>0.36148661038418234</v>
      </c>
      <c r="L591" s="36">
        <f t="shared" si="107"/>
        <v>0.37947218486703665</v>
      </c>
      <c r="M591" s="36">
        <f t="shared" si="107"/>
        <v>0.34753215571633228</v>
      </c>
      <c r="N591" s="36">
        <f t="shared" si="107"/>
        <v>0.436680104746348</v>
      </c>
      <c r="O591" s="36">
        <f t="shared" si="107"/>
        <v>0.31895777377613493</v>
      </c>
      <c r="P591" s="36">
        <f t="shared" si="107"/>
        <v>0.33112506632070327</v>
      </c>
      <c r="Q591" s="36">
        <f t="shared" si="107"/>
        <v>0.41927397096436403</v>
      </c>
      <c r="R591" s="36">
        <f t="shared" si="107"/>
        <v>0.40838426274337775</v>
      </c>
      <c r="S591" s="36">
        <f t="shared" si="107"/>
        <v>0.3576506471591907</v>
      </c>
      <c r="T591" s="36">
        <f t="shared" si="107"/>
        <v>0.37799157541814593</v>
      </c>
      <c r="U591" s="36">
        <f t="shared" si="107"/>
        <v>0.33011431553133647</v>
      </c>
      <c r="V591" s="36">
        <f t="shared" si="107"/>
        <v>0.40290422354799055</v>
      </c>
      <c r="W591" s="36">
        <f t="shared" si="107"/>
        <v>0.36040825153967965</v>
      </c>
      <c r="X591" s="36">
        <f t="shared" si="107"/>
        <v>0.32200015442623137</v>
      </c>
      <c r="Y591" s="36">
        <f t="shared" si="107"/>
        <v>0.31829037715854647</v>
      </c>
      <c r="Z591" s="36">
        <f t="shared" si="107"/>
        <v>0.31200382947253336</v>
      </c>
      <c r="AA591" s="36">
        <f t="shared" si="107"/>
        <v>0.38035193034429332</v>
      </c>
      <c r="AB591" s="36">
        <f t="shared" si="107"/>
        <v>0.3712818761578327</v>
      </c>
      <c r="AC591" s="36">
        <f t="shared" si="107"/>
        <v>0.2933506065559684</v>
      </c>
      <c r="AD591" s="36">
        <f t="shared" si="107"/>
        <v>0.39935748047463732</v>
      </c>
      <c r="AE591" s="36">
        <f t="shared" si="107"/>
        <v>0.3105765403805415</v>
      </c>
      <c r="AF591" s="36">
        <f t="shared" si="107"/>
        <v>0.36850583902541273</v>
      </c>
      <c r="AG591" s="36">
        <f t="shared" si="107"/>
        <v>0.38370479903422039</v>
      </c>
      <c r="AH591" s="36">
        <f t="shared" si="107"/>
        <v>0.34574184435807115</v>
      </c>
      <c r="AI591" s="36">
        <f t="shared" si="107"/>
        <v>0.34607080828175435</v>
      </c>
      <c r="AJ591" s="36">
        <f t="shared" si="107"/>
        <v>0.32977364371296353</v>
      </c>
      <c r="AK591" s="36">
        <f t="shared" si="107"/>
        <v>0.34126908063613043</v>
      </c>
      <c r="AL591" s="36">
        <f t="shared" si="107"/>
        <v>0.37922930392699344</v>
      </c>
      <c r="AM591" s="36">
        <f t="shared" si="107"/>
        <v>0.40900173330659229</v>
      </c>
      <c r="AN591" s="36">
        <f t="shared" si="107"/>
        <v>0.37455342740131381</v>
      </c>
    </row>
    <row r="592" spans="1:40" s="33" customFormat="1" ht="15.75">
      <c r="A592" s="37" t="s">
        <v>104</v>
      </c>
      <c r="B592" s="37"/>
      <c r="C592" s="37"/>
      <c r="D592" s="37"/>
      <c r="E592" s="37"/>
      <c r="F592" s="37"/>
      <c r="G592" s="37" t="s">
        <v>1432</v>
      </c>
      <c r="H592" s="38"/>
      <c r="I592" s="39">
        <f>AVERAGE(I593:I595)</f>
        <v>0.38695276666666673</v>
      </c>
      <c r="J592" s="39">
        <f t="shared" ref="J592:AN592" si="108">AVERAGE(J593:J595)</f>
        <v>0.35028860000000001</v>
      </c>
      <c r="K592" s="39">
        <f t="shared" si="108"/>
        <v>0.31111109999999997</v>
      </c>
      <c r="L592" s="39">
        <f t="shared" si="108"/>
        <v>0.3624338333333334</v>
      </c>
      <c r="M592" s="39">
        <f t="shared" si="108"/>
        <v>0.31640209999999996</v>
      </c>
      <c r="N592" s="39">
        <f t="shared" si="108"/>
        <v>0.48429553333333336</v>
      </c>
      <c r="O592" s="39">
        <f t="shared" si="108"/>
        <v>0.33122056666666672</v>
      </c>
      <c r="P592" s="39">
        <f t="shared" si="108"/>
        <v>0.27176133333333335</v>
      </c>
      <c r="Q592" s="39">
        <f t="shared" si="108"/>
        <v>0.38888886666666672</v>
      </c>
      <c r="R592" s="39">
        <f t="shared" si="108"/>
        <v>0.49999996666666674</v>
      </c>
      <c r="S592" s="39">
        <f t="shared" si="108"/>
        <v>0.32142856666666669</v>
      </c>
      <c r="T592" s="39">
        <f t="shared" si="108"/>
        <v>0.37697439999999999</v>
      </c>
      <c r="U592" s="39">
        <f t="shared" si="108"/>
        <v>0.31547616666666672</v>
      </c>
      <c r="V592" s="39">
        <f t="shared" si="108"/>
        <v>0.37211663333333328</v>
      </c>
      <c r="W592" s="39">
        <f t="shared" si="108"/>
        <v>0.35841720000000005</v>
      </c>
      <c r="X592" s="39">
        <f t="shared" si="108"/>
        <v>0.32272723333333331</v>
      </c>
      <c r="Y592" s="39">
        <f t="shared" si="108"/>
        <v>0.29997059999999998</v>
      </c>
      <c r="Z592" s="39">
        <f t="shared" si="108"/>
        <v>0.28619526666666667</v>
      </c>
      <c r="AA592" s="39">
        <f t="shared" si="108"/>
        <v>0.38748596666666663</v>
      </c>
      <c r="AB592" s="39">
        <f t="shared" si="108"/>
        <v>0.33227513333333331</v>
      </c>
      <c r="AC592" s="39">
        <f t="shared" si="108"/>
        <v>0.23214396666666667</v>
      </c>
      <c r="AD592" s="39">
        <f t="shared" si="108"/>
        <v>0.38666663333333329</v>
      </c>
      <c r="AE592" s="39">
        <f t="shared" si="108"/>
        <v>0.259552</v>
      </c>
      <c r="AF592" s="39">
        <f t="shared" si="108"/>
        <v>0.33425926666666667</v>
      </c>
      <c r="AG592" s="39">
        <f t="shared" si="108"/>
        <v>0.35831133333333326</v>
      </c>
      <c r="AH592" s="39">
        <f t="shared" si="108"/>
        <v>0.32001333333333332</v>
      </c>
      <c r="AI592" s="39">
        <f t="shared" si="108"/>
        <v>0.36671056666666663</v>
      </c>
      <c r="AJ592" s="39">
        <f t="shared" si="108"/>
        <v>0.31023390000000001</v>
      </c>
      <c r="AK592" s="39">
        <f t="shared" si="108"/>
        <v>0.24603173333333331</v>
      </c>
      <c r="AL592" s="39">
        <f t="shared" si="108"/>
        <v>0.39285713333333333</v>
      </c>
      <c r="AM592" s="39">
        <f t="shared" si="108"/>
        <v>0.43737373333333335</v>
      </c>
      <c r="AN592" s="39">
        <f t="shared" si="108"/>
        <v>0.33262103333333332</v>
      </c>
    </row>
    <row r="593" spans="1:40" s="1" customFormat="1" ht="60">
      <c r="A593" s="1" t="s">
        <v>157</v>
      </c>
      <c r="B593" s="1" t="s">
        <v>1433</v>
      </c>
      <c r="G593" s="1" t="s">
        <v>1434</v>
      </c>
      <c r="H593" s="13" t="s">
        <v>1435</v>
      </c>
      <c r="I593" s="14">
        <v>0.48550720000000003</v>
      </c>
      <c r="J593" s="14">
        <v>0.43181819999999999</v>
      </c>
      <c r="K593" s="14">
        <v>0.3333333</v>
      </c>
      <c r="L593" s="14">
        <v>0.57142850000000001</v>
      </c>
      <c r="M593" s="14">
        <v>0.3777778</v>
      </c>
      <c r="N593" s="14">
        <v>0.56862740000000001</v>
      </c>
      <c r="O593" s="14">
        <v>0.43619049999999998</v>
      </c>
      <c r="P593" s="14">
        <v>0.37254900000000002</v>
      </c>
      <c r="Q593" s="14">
        <v>0.5</v>
      </c>
      <c r="R593" s="14">
        <v>0.75</v>
      </c>
      <c r="S593" s="14">
        <v>0.40476190000000001</v>
      </c>
      <c r="T593" s="14">
        <v>0.45161289999999998</v>
      </c>
      <c r="U593" s="14">
        <v>0.5</v>
      </c>
      <c r="V593" s="14">
        <v>0.48148150000000001</v>
      </c>
      <c r="W593" s="14">
        <v>0.42745100000000003</v>
      </c>
      <c r="X593" s="14">
        <v>0.4166666</v>
      </c>
      <c r="Y593" s="14">
        <v>0.36904759999999998</v>
      </c>
      <c r="Z593" s="14">
        <v>0.30303029999999997</v>
      </c>
      <c r="AA593" s="14">
        <v>0.43518519999999999</v>
      </c>
      <c r="AB593" s="14">
        <v>0.42222219999999999</v>
      </c>
      <c r="AC593" s="14">
        <v>0.29457359999999999</v>
      </c>
      <c r="AD593" s="14">
        <v>0.45333329999999999</v>
      </c>
      <c r="AE593" s="14">
        <v>0.24242420000000001</v>
      </c>
      <c r="AF593" s="14">
        <v>0.40277780000000002</v>
      </c>
      <c r="AG593" s="14">
        <v>0.46296290000000001</v>
      </c>
      <c r="AH593" s="14">
        <v>0.37301590000000001</v>
      </c>
      <c r="AI593" s="14">
        <v>0.43478260000000002</v>
      </c>
      <c r="AJ593" s="14">
        <v>0.38333329999999999</v>
      </c>
      <c r="AK593" s="14">
        <v>0.42857139999999999</v>
      </c>
      <c r="AL593" s="14">
        <v>0.5</v>
      </c>
      <c r="AM593" s="14">
        <v>0.54545460000000001</v>
      </c>
      <c r="AN593" s="14">
        <v>0.43589739999999999</v>
      </c>
    </row>
    <row r="594" spans="1:40" s="1" customFormat="1" ht="60">
      <c r="A594" s="1" t="s">
        <v>157</v>
      </c>
      <c r="B594" s="1" t="s">
        <v>1436</v>
      </c>
      <c r="G594" s="1" t="s">
        <v>1437</v>
      </c>
      <c r="H594" s="13" t="s">
        <v>1438</v>
      </c>
      <c r="I594" s="14">
        <v>0.32575759999999998</v>
      </c>
      <c r="J594" s="14">
        <v>0.20634920000000001</v>
      </c>
      <c r="K594" s="14">
        <v>0.26666669999999998</v>
      </c>
      <c r="L594" s="14">
        <v>0.27777780000000002</v>
      </c>
      <c r="M594" s="14">
        <v>0.26190469999999999</v>
      </c>
      <c r="N594" s="14">
        <v>0.42592590000000002</v>
      </c>
      <c r="O594" s="14">
        <v>0.2241379</v>
      </c>
      <c r="P594" s="14">
        <v>0.2888889</v>
      </c>
      <c r="Q594" s="14">
        <v>0.3333333</v>
      </c>
      <c r="R594" s="14">
        <v>0.4166666</v>
      </c>
      <c r="S594" s="14">
        <v>0.22619049999999999</v>
      </c>
      <c r="T594" s="14">
        <v>0.3</v>
      </c>
      <c r="U594" s="14">
        <v>0.23809520000000001</v>
      </c>
      <c r="V594" s="14">
        <v>0.2807017</v>
      </c>
      <c r="W594" s="14">
        <v>0.28455279999999999</v>
      </c>
      <c r="X594" s="14">
        <v>0.23333329999999999</v>
      </c>
      <c r="Y594" s="14">
        <v>0.22222220000000001</v>
      </c>
      <c r="Z594" s="14">
        <v>0.22222220000000001</v>
      </c>
      <c r="AA594" s="14">
        <v>0.3333333</v>
      </c>
      <c r="AB594" s="14">
        <v>0.2888889</v>
      </c>
      <c r="AC594" s="14">
        <v>0.19047620000000001</v>
      </c>
      <c r="AD594" s="14">
        <v>0.34666659999999999</v>
      </c>
      <c r="AE594" s="14">
        <v>0.20289850000000001</v>
      </c>
      <c r="AF594" s="14">
        <v>0.26666669999999998</v>
      </c>
      <c r="AG594" s="14">
        <v>0.2982456</v>
      </c>
      <c r="AH594" s="14">
        <v>0.28787879999999999</v>
      </c>
      <c r="AI594" s="14">
        <v>0.3623188</v>
      </c>
      <c r="AJ594" s="14">
        <v>0.26666669999999998</v>
      </c>
      <c r="AK594" s="14">
        <v>0.1666667</v>
      </c>
      <c r="AL594" s="14">
        <v>0.34523809999999999</v>
      </c>
      <c r="AM594" s="14">
        <v>0.36666660000000001</v>
      </c>
      <c r="AN594" s="14">
        <v>0.25641019999999998</v>
      </c>
    </row>
    <row r="595" spans="1:40" s="1" customFormat="1" ht="60">
      <c r="A595" s="1" t="s">
        <v>157</v>
      </c>
      <c r="B595" s="1" t="s">
        <v>1439</v>
      </c>
      <c r="G595" s="1" t="s">
        <v>1440</v>
      </c>
      <c r="H595" s="13" t="s">
        <v>1441</v>
      </c>
      <c r="I595" s="14">
        <v>0.3495935</v>
      </c>
      <c r="J595" s="14">
        <v>0.41269840000000002</v>
      </c>
      <c r="K595" s="14">
        <v>0.3333333</v>
      </c>
      <c r="L595" s="14">
        <v>0.23809520000000001</v>
      </c>
      <c r="M595" s="14">
        <v>0.30952380000000002</v>
      </c>
      <c r="N595" s="14">
        <v>0.4583333</v>
      </c>
      <c r="O595" s="14">
        <v>0.3333333</v>
      </c>
      <c r="P595" s="14">
        <v>0.15384610000000001</v>
      </c>
      <c r="Q595" s="14">
        <v>0.3333333</v>
      </c>
      <c r="R595" s="14">
        <v>0.3333333</v>
      </c>
      <c r="S595" s="14">
        <v>0.3333333</v>
      </c>
      <c r="T595" s="14">
        <v>0.37931029999999999</v>
      </c>
      <c r="U595" s="14">
        <v>0.2083333</v>
      </c>
      <c r="V595" s="14">
        <v>0.3541667</v>
      </c>
      <c r="W595" s="14">
        <v>0.36324780000000001</v>
      </c>
      <c r="X595" s="14">
        <v>0.31818180000000001</v>
      </c>
      <c r="Y595" s="14">
        <v>0.30864200000000003</v>
      </c>
      <c r="Z595" s="14">
        <v>0.3333333</v>
      </c>
      <c r="AA595" s="14">
        <v>0.3939394</v>
      </c>
      <c r="AB595" s="14">
        <v>0.28571429999999998</v>
      </c>
      <c r="AC595" s="14">
        <v>0.21138209999999999</v>
      </c>
      <c r="AD595" s="14">
        <v>0.36</v>
      </c>
      <c r="AE595" s="14">
        <v>0.3333333</v>
      </c>
      <c r="AF595" s="14">
        <v>0.3333333</v>
      </c>
      <c r="AG595" s="14">
        <v>0.31372549999999999</v>
      </c>
      <c r="AH595" s="14">
        <v>0.2991453</v>
      </c>
      <c r="AI595" s="14">
        <v>0.30303029999999997</v>
      </c>
      <c r="AJ595" s="14">
        <v>0.2807017</v>
      </c>
      <c r="AK595" s="14">
        <v>0.14285709999999999</v>
      </c>
      <c r="AL595" s="14">
        <v>0.3333333</v>
      </c>
      <c r="AM595" s="14">
        <v>0.4</v>
      </c>
      <c r="AN595" s="14">
        <v>0.30555549999999998</v>
      </c>
    </row>
    <row r="596" spans="1:40" s="33" customFormat="1" ht="15.75">
      <c r="A596" s="37" t="s">
        <v>105</v>
      </c>
      <c r="B596" s="37"/>
      <c r="C596" s="37"/>
      <c r="D596" s="37"/>
      <c r="E596" s="37"/>
      <c r="F596" s="37"/>
      <c r="G596" s="37" t="s">
        <v>1442</v>
      </c>
      <c r="H596" s="38"/>
      <c r="I596" s="39">
        <f>AVERAGE(I597,AVERAGE(I598:I600))</f>
        <v>0.38518303036689761</v>
      </c>
      <c r="J596" s="39">
        <f t="shared" ref="J596:AN596" si="109">AVERAGE(J597,AVERAGE(J598:J600))</f>
        <v>0.32954733744392395</v>
      </c>
      <c r="K596" s="39">
        <f t="shared" si="109"/>
        <v>0.3581106511525472</v>
      </c>
      <c r="L596" s="39">
        <f t="shared" si="109"/>
        <v>0.39344304126777652</v>
      </c>
      <c r="M596" s="39">
        <f t="shared" si="109"/>
        <v>0.345242007148997</v>
      </c>
      <c r="N596" s="39">
        <f t="shared" si="109"/>
        <v>0.43244816090571081</v>
      </c>
      <c r="O596" s="39">
        <f t="shared" si="109"/>
        <v>0.28932963466173806</v>
      </c>
      <c r="P596" s="39">
        <f t="shared" si="109"/>
        <v>0.33226340562877654</v>
      </c>
      <c r="Q596" s="39">
        <f t="shared" si="109"/>
        <v>0.4033775262264252</v>
      </c>
      <c r="R596" s="39">
        <f t="shared" si="109"/>
        <v>0.3418195215634664</v>
      </c>
      <c r="S596" s="39">
        <f t="shared" si="109"/>
        <v>0.33741525481090545</v>
      </c>
      <c r="T596" s="39">
        <f t="shared" si="109"/>
        <v>0.33525228625443776</v>
      </c>
      <c r="U596" s="39">
        <f t="shared" si="109"/>
        <v>0.35502551992734277</v>
      </c>
      <c r="V596" s="39">
        <f t="shared" si="109"/>
        <v>0.39814289731063846</v>
      </c>
      <c r="W596" s="39">
        <f t="shared" si="109"/>
        <v>0.33444437461903892</v>
      </c>
      <c r="X596" s="39">
        <f t="shared" si="109"/>
        <v>0.3369718099453608</v>
      </c>
      <c r="Y596" s="39">
        <f t="shared" si="109"/>
        <v>0.31430903147563938</v>
      </c>
      <c r="Z596" s="39">
        <f t="shared" si="109"/>
        <v>0.36003378175093337</v>
      </c>
      <c r="AA596" s="39">
        <f t="shared" si="109"/>
        <v>0.34324076436621348</v>
      </c>
      <c r="AB596" s="39">
        <f t="shared" si="109"/>
        <v>0.37987333514016469</v>
      </c>
      <c r="AC596" s="39">
        <f t="shared" si="109"/>
        <v>0.28127839300123847</v>
      </c>
      <c r="AD596" s="39">
        <f t="shared" si="109"/>
        <v>0.37773038809057868</v>
      </c>
      <c r="AE596" s="39">
        <f t="shared" si="109"/>
        <v>0.31687502114162447</v>
      </c>
      <c r="AF596" s="39">
        <f t="shared" si="109"/>
        <v>0.34485135040957132</v>
      </c>
      <c r="AG596" s="39">
        <f t="shared" si="109"/>
        <v>0.38997084376932778</v>
      </c>
      <c r="AH596" s="39">
        <f t="shared" si="109"/>
        <v>0.34443913974088036</v>
      </c>
      <c r="AI596" s="39">
        <f t="shared" si="109"/>
        <v>0.36656117817859646</v>
      </c>
      <c r="AJ596" s="39">
        <f t="shared" si="109"/>
        <v>0.34343047113889058</v>
      </c>
      <c r="AK596" s="39">
        <f t="shared" si="109"/>
        <v>0.31809300857505796</v>
      </c>
      <c r="AL596" s="39">
        <f t="shared" si="109"/>
        <v>0.38320455844764711</v>
      </c>
      <c r="AM596" s="39">
        <f t="shared" si="109"/>
        <v>0.38893218658644357</v>
      </c>
      <c r="AN596" s="39">
        <f t="shared" si="109"/>
        <v>0.426753568870608</v>
      </c>
    </row>
    <row r="597" spans="1:40" s="1" customFormat="1" ht="60">
      <c r="A597" s="1" t="s">
        <v>157</v>
      </c>
      <c r="B597" s="1" t="s">
        <v>1443</v>
      </c>
      <c r="G597" s="1" t="s">
        <v>1444</v>
      </c>
      <c r="H597" s="13" t="s">
        <v>1445</v>
      </c>
      <c r="I597" s="14">
        <v>0.3</v>
      </c>
      <c r="J597" s="14">
        <v>0.1984127</v>
      </c>
      <c r="K597" s="14">
        <v>0.26666669999999998</v>
      </c>
      <c r="L597" s="14">
        <v>0.3333333</v>
      </c>
      <c r="M597" s="14">
        <v>0.20512820000000001</v>
      </c>
      <c r="N597" s="14">
        <v>0.38888889999999998</v>
      </c>
      <c r="O597" s="14">
        <v>0.2194093</v>
      </c>
      <c r="P597" s="14">
        <v>0.19047620000000001</v>
      </c>
      <c r="Q597" s="14">
        <v>0.3333333</v>
      </c>
      <c r="R597" s="14">
        <v>0.1666667</v>
      </c>
      <c r="S597" s="14">
        <v>0.26190469999999999</v>
      </c>
      <c r="T597" s="14">
        <v>0.1888889</v>
      </c>
      <c r="U597" s="14">
        <v>0.25</v>
      </c>
      <c r="V597" s="14">
        <v>0.3333333</v>
      </c>
      <c r="W597" s="14">
        <v>0.23628689999999999</v>
      </c>
      <c r="X597" s="14">
        <v>0.22222220000000001</v>
      </c>
      <c r="Y597" s="14">
        <v>0.17948720000000001</v>
      </c>
      <c r="Z597" s="14">
        <v>0.18181820000000001</v>
      </c>
      <c r="AA597" s="14">
        <v>0.21505379999999999</v>
      </c>
      <c r="AB597" s="14">
        <v>0.26666669999999998</v>
      </c>
      <c r="AC597" s="14">
        <v>0.124031</v>
      </c>
      <c r="AD597" s="14">
        <v>0.30666660000000001</v>
      </c>
      <c r="AE597" s="14">
        <v>0.22222220000000001</v>
      </c>
      <c r="AF597" s="14">
        <v>0.2133333</v>
      </c>
      <c r="AG597" s="14">
        <v>0.26666669999999998</v>
      </c>
      <c r="AH597" s="14">
        <v>0.21666669999999999</v>
      </c>
      <c r="AI597" s="14">
        <v>0.26086959999999998</v>
      </c>
      <c r="AJ597" s="14">
        <v>0.2407407</v>
      </c>
      <c r="AK597" s="14">
        <v>0.1666667</v>
      </c>
      <c r="AL597" s="14">
        <v>0.32098759999999998</v>
      </c>
      <c r="AM597" s="14">
        <v>0.3333333</v>
      </c>
      <c r="AN597" s="14">
        <v>0.3333333</v>
      </c>
    </row>
    <row r="598" spans="1:40" s="1" customFormat="1" ht="60">
      <c r="A598" s="1" t="s">
        <v>243</v>
      </c>
      <c r="F598" s="13" t="s">
        <v>1446</v>
      </c>
      <c r="G598" s="13" t="s">
        <v>1447</v>
      </c>
      <c r="H598" s="13" t="s">
        <v>1448</v>
      </c>
      <c r="I598" s="14">
        <v>0.59150326251983643</v>
      </c>
      <c r="J598" s="14">
        <v>0.53795379400253296</v>
      </c>
      <c r="K598" s="14">
        <v>0.56175971031188965</v>
      </c>
      <c r="L598" s="14">
        <v>0.52733683586120605</v>
      </c>
      <c r="M598" s="14">
        <v>0.55707758665084839</v>
      </c>
      <c r="N598" s="14">
        <v>0.5623052716255188</v>
      </c>
      <c r="O598" s="14">
        <v>0.43055552244186401</v>
      </c>
      <c r="P598" s="14">
        <v>0.60765546560287476</v>
      </c>
      <c r="Q598" s="14">
        <v>0.55399060249328613</v>
      </c>
      <c r="R598" s="14">
        <v>0.6241496205329895</v>
      </c>
      <c r="S598" s="14">
        <v>0.50165015459060669</v>
      </c>
      <c r="T598" s="14">
        <v>0.57545602321624756</v>
      </c>
      <c r="U598" s="14">
        <v>0.57092195749282837</v>
      </c>
      <c r="V598" s="14">
        <v>0.56989246606826782</v>
      </c>
      <c r="W598" s="14">
        <v>0.54006409645080566</v>
      </c>
      <c r="X598" s="14">
        <v>0.54326921701431274</v>
      </c>
      <c r="Y598" s="14">
        <v>0.57735246419906616</v>
      </c>
      <c r="Z598" s="14">
        <v>0.63391131162643433</v>
      </c>
      <c r="AA598" s="14">
        <v>0.55860805511474609</v>
      </c>
      <c r="AB598" s="14">
        <v>0.58843535184860229</v>
      </c>
      <c r="AC598" s="14">
        <v>0.54314720630645752</v>
      </c>
      <c r="AD598" s="14">
        <v>0.53951889276504517</v>
      </c>
      <c r="AE598" s="14">
        <v>0.48865616321563721</v>
      </c>
      <c r="AF598" s="14">
        <v>0.59278345108032227</v>
      </c>
      <c r="AG598" s="14">
        <v>0.59969556331634521</v>
      </c>
      <c r="AH598" s="14">
        <v>0.57755774259567261</v>
      </c>
      <c r="AI598" s="14">
        <v>0.62732917070388794</v>
      </c>
      <c r="AJ598" s="14">
        <v>0.52380949258804321</v>
      </c>
      <c r="AK598" s="14">
        <v>0.59935897588729858</v>
      </c>
      <c r="AL598" s="14">
        <v>0.50746268033981323</v>
      </c>
      <c r="AM598" s="14">
        <v>0.49920251965522766</v>
      </c>
      <c r="AN598" s="14">
        <v>0.64795917272567749</v>
      </c>
    </row>
    <row r="599" spans="1:40" s="1" customFormat="1" ht="60">
      <c r="A599" s="1" t="s">
        <v>243</v>
      </c>
      <c r="F599" s="13" t="s">
        <v>1449</v>
      </c>
      <c r="G599" s="13" t="s">
        <v>1450</v>
      </c>
      <c r="H599" s="13" t="s">
        <v>1451</v>
      </c>
      <c r="I599" s="14">
        <v>0.39737272262573242</v>
      </c>
      <c r="J599" s="14">
        <v>0.37282779812812805</v>
      </c>
      <c r="K599" s="14">
        <v>0.34511783719062805</v>
      </c>
      <c r="L599" s="14">
        <v>0.38308456540107727</v>
      </c>
      <c r="M599" s="14">
        <v>0.45454543828964233</v>
      </c>
      <c r="N599" s="14">
        <v>0.35168194770812988</v>
      </c>
      <c r="O599" s="14">
        <v>0.33789953589439392</v>
      </c>
      <c r="P599" s="14">
        <v>0.37407407164573669</v>
      </c>
      <c r="Q599" s="14">
        <v>0.38142618536949158</v>
      </c>
      <c r="R599" s="14">
        <v>0.40614885091781616</v>
      </c>
      <c r="S599" s="14">
        <v>0.34626436233520508</v>
      </c>
      <c r="T599" s="14">
        <v>0.42147433757781982</v>
      </c>
      <c r="U599" s="14">
        <v>0.35968989133834839</v>
      </c>
      <c r="V599" s="14">
        <v>0.4014732837677002</v>
      </c>
      <c r="W599" s="14">
        <v>0.34929075837135315</v>
      </c>
      <c r="X599" s="14">
        <v>0.34856173396110535</v>
      </c>
      <c r="Y599" s="14">
        <v>0.36379015445709229</v>
      </c>
      <c r="Z599" s="14">
        <v>0.441895991563797</v>
      </c>
      <c r="AA599" s="14">
        <v>0.37987986207008362</v>
      </c>
      <c r="AB599" s="14">
        <v>0.43842363357543945</v>
      </c>
      <c r="AC599" s="14">
        <v>0.37091502547264099</v>
      </c>
      <c r="AD599" s="14">
        <v>0.38699185848236084</v>
      </c>
      <c r="AE599" s="14">
        <v>0.31804278492927551</v>
      </c>
      <c r="AF599" s="14">
        <v>0.37820512056350708</v>
      </c>
      <c r="AG599" s="14">
        <v>0.44012942910194397</v>
      </c>
      <c r="AH599" s="14">
        <v>0.3660130500793457</v>
      </c>
      <c r="AI599" s="14">
        <v>0.33974358439445496</v>
      </c>
      <c r="AJ599" s="14">
        <v>0.34455126523971558</v>
      </c>
      <c r="AK599" s="14">
        <v>0.40432095527648926</v>
      </c>
      <c r="AL599" s="14">
        <v>0.43684208393096924</v>
      </c>
      <c r="AM599" s="14">
        <v>0.38778877258300781</v>
      </c>
      <c r="AN599" s="14">
        <v>0.39660492539405823</v>
      </c>
    </row>
    <row r="600" spans="1:40" s="1" customFormat="1" ht="90">
      <c r="A600" s="1" t="s">
        <v>243</v>
      </c>
      <c r="F600" s="13" t="s">
        <v>1452</v>
      </c>
      <c r="G600" s="13" t="s">
        <v>1453</v>
      </c>
      <c r="H600" s="13" t="s">
        <v>1454</v>
      </c>
      <c r="I600" s="14">
        <v>0.42222219705581665</v>
      </c>
      <c r="J600" s="14">
        <v>0.47126433253288269</v>
      </c>
      <c r="K600" s="14">
        <v>0.4417862594127655</v>
      </c>
      <c r="L600" s="14">
        <v>0.45023694634437561</v>
      </c>
      <c r="M600" s="14">
        <v>0.44444441795349121</v>
      </c>
      <c r="N600" s="14">
        <v>0.51403504610061646</v>
      </c>
      <c r="O600" s="14">
        <v>0.30929484963417053</v>
      </c>
      <c r="P600" s="14">
        <v>0.44042229652404785</v>
      </c>
      <c r="Q600" s="14">
        <v>0.48484846949577332</v>
      </c>
      <c r="R600" s="14">
        <v>0.52061855792999268</v>
      </c>
      <c r="S600" s="14">
        <v>0.39086291193962097</v>
      </c>
      <c r="T600" s="14">
        <v>0.4479166567325592</v>
      </c>
      <c r="U600" s="14">
        <v>0.44954127073287964</v>
      </c>
      <c r="V600" s="14">
        <v>0.41749173402786255</v>
      </c>
      <c r="W600" s="14">
        <v>0.40845069289207458</v>
      </c>
      <c r="X600" s="14">
        <v>0.46333330869674683</v>
      </c>
      <c r="Y600" s="14">
        <v>0.40624997019767761</v>
      </c>
      <c r="Z600" s="14">
        <v>0.53894078731536865</v>
      </c>
      <c r="AA600" s="14">
        <v>0.47579526901245117</v>
      </c>
      <c r="AB600" s="14">
        <v>0.45238092541694641</v>
      </c>
      <c r="AC600" s="14">
        <v>0.40151512622833252</v>
      </c>
      <c r="AD600" s="14">
        <v>0.41987177729606628</v>
      </c>
      <c r="AE600" s="14">
        <v>0.42788457870483398</v>
      </c>
      <c r="AF600" s="14">
        <v>0.45811963081359863</v>
      </c>
      <c r="AG600" s="14">
        <v>0.49999997019767761</v>
      </c>
      <c r="AH600" s="14">
        <v>0.47306394577026367</v>
      </c>
      <c r="AI600" s="14">
        <v>0.44968551397323608</v>
      </c>
      <c r="AJ600" s="14">
        <v>0.46999996900558472</v>
      </c>
      <c r="AK600" s="14">
        <v>0.40487802028656006</v>
      </c>
      <c r="AL600" s="14">
        <v>0.3919597864151001</v>
      </c>
      <c r="AM600" s="14">
        <v>0.44660192728042603</v>
      </c>
      <c r="AN600" s="14">
        <v>0.51595741510391235</v>
      </c>
    </row>
    <row r="601" spans="1:40" s="33" customFormat="1" ht="15.75">
      <c r="A601" s="37" t="s">
        <v>106</v>
      </c>
      <c r="B601" s="37"/>
      <c r="C601" s="37"/>
      <c r="D601" s="37"/>
      <c r="E601" s="37"/>
      <c r="F601" s="37"/>
      <c r="G601" s="37" t="s">
        <v>1455</v>
      </c>
      <c r="H601" s="38"/>
      <c r="I601" s="39">
        <f>AVERAGE(I602:I606)</f>
        <v>0.48353540000000006</v>
      </c>
      <c r="J601" s="39">
        <f t="shared" ref="J601:AN601" si="110">AVERAGE(J602:J606)</f>
        <v>0.35729568</v>
      </c>
      <c r="K601" s="39">
        <f t="shared" si="110"/>
        <v>0.41523808000000006</v>
      </c>
      <c r="L601" s="39">
        <f t="shared" si="110"/>
        <v>0.38253967999999999</v>
      </c>
      <c r="M601" s="39">
        <f t="shared" si="110"/>
        <v>0.38095236000000005</v>
      </c>
      <c r="N601" s="39">
        <f t="shared" si="110"/>
        <v>0.39329661999999999</v>
      </c>
      <c r="O601" s="39">
        <f t="shared" si="110"/>
        <v>0.33632311999999998</v>
      </c>
      <c r="P601" s="39">
        <f t="shared" si="110"/>
        <v>0.38935046000000001</v>
      </c>
      <c r="Q601" s="39">
        <f t="shared" si="110"/>
        <v>0.46555552</v>
      </c>
      <c r="R601" s="39">
        <f t="shared" si="110"/>
        <v>0.38333330000000004</v>
      </c>
      <c r="S601" s="39">
        <f t="shared" si="110"/>
        <v>0.41410812000000002</v>
      </c>
      <c r="T601" s="39">
        <f t="shared" si="110"/>
        <v>0.42174804000000005</v>
      </c>
      <c r="U601" s="39">
        <f t="shared" si="110"/>
        <v>0.31984126000000002</v>
      </c>
      <c r="V601" s="39">
        <f t="shared" si="110"/>
        <v>0.43845314000000002</v>
      </c>
      <c r="W601" s="39">
        <f t="shared" si="110"/>
        <v>0.38836317999999997</v>
      </c>
      <c r="X601" s="39">
        <f t="shared" si="110"/>
        <v>0.30630141999999999</v>
      </c>
      <c r="Y601" s="39">
        <f t="shared" si="110"/>
        <v>0.34059150000000005</v>
      </c>
      <c r="Z601" s="39">
        <f t="shared" si="110"/>
        <v>0.28978243999999997</v>
      </c>
      <c r="AA601" s="39">
        <f t="shared" si="110"/>
        <v>0.41032905999999991</v>
      </c>
      <c r="AB601" s="39">
        <f t="shared" si="110"/>
        <v>0.40169716</v>
      </c>
      <c r="AC601" s="39">
        <f t="shared" si="110"/>
        <v>0.36662945999999996</v>
      </c>
      <c r="AD601" s="39">
        <f t="shared" si="110"/>
        <v>0.43367541999999998</v>
      </c>
      <c r="AE601" s="39">
        <f t="shared" si="110"/>
        <v>0.35530260000000002</v>
      </c>
      <c r="AF601" s="39">
        <f t="shared" si="110"/>
        <v>0.42640690000000003</v>
      </c>
      <c r="AG601" s="39">
        <f t="shared" si="110"/>
        <v>0.40283221999999996</v>
      </c>
      <c r="AH601" s="39">
        <f t="shared" si="110"/>
        <v>0.37277305999999999</v>
      </c>
      <c r="AI601" s="39">
        <f t="shared" si="110"/>
        <v>0.30494068000000002</v>
      </c>
      <c r="AJ601" s="39">
        <f t="shared" si="110"/>
        <v>0.33565655999999999</v>
      </c>
      <c r="AK601" s="39">
        <f t="shared" si="110"/>
        <v>0.4596825000000001</v>
      </c>
      <c r="AL601" s="39">
        <f t="shared" si="110"/>
        <v>0.36162622</v>
      </c>
      <c r="AM601" s="39">
        <f t="shared" si="110"/>
        <v>0.4006992800000001</v>
      </c>
      <c r="AN601" s="39">
        <f t="shared" si="110"/>
        <v>0.36428568</v>
      </c>
    </row>
    <row r="602" spans="1:40" s="1" customFormat="1" ht="45">
      <c r="A602" s="1" t="s">
        <v>157</v>
      </c>
      <c r="B602" s="1" t="s">
        <v>1456</v>
      </c>
      <c r="G602" s="1" t="s">
        <v>1457</v>
      </c>
      <c r="H602" s="13" t="s">
        <v>1458</v>
      </c>
      <c r="I602" s="14">
        <v>0.37209300000000001</v>
      </c>
      <c r="J602" s="14">
        <v>0.25203249999999999</v>
      </c>
      <c r="K602" s="14">
        <v>0.28571429999999998</v>
      </c>
      <c r="L602" s="14">
        <v>0.19047620000000001</v>
      </c>
      <c r="M602" s="14">
        <v>0.23809520000000001</v>
      </c>
      <c r="N602" s="14">
        <v>0.2631579</v>
      </c>
      <c r="O602" s="14">
        <v>0.2286822</v>
      </c>
      <c r="P602" s="14">
        <v>0.23529410000000001</v>
      </c>
      <c r="Q602" s="14">
        <v>0.44444440000000002</v>
      </c>
      <c r="R602" s="14">
        <v>8.3333299999999999E-2</v>
      </c>
      <c r="S602" s="14">
        <v>0.26436779999999999</v>
      </c>
      <c r="T602" s="14">
        <v>0.34482760000000001</v>
      </c>
      <c r="U602" s="14">
        <v>0.23809520000000001</v>
      </c>
      <c r="V602" s="14">
        <v>0.4</v>
      </c>
      <c r="W602" s="14">
        <v>0.30980390000000002</v>
      </c>
      <c r="X602" s="14">
        <v>0.15277779999999999</v>
      </c>
      <c r="Y602" s="14">
        <v>0.24691360000000001</v>
      </c>
      <c r="Z602" s="14">
        <v>0.19444439999999999</v>
      </c>
      <c r="AA602" s="14">
        <v>0.23577229999999999</v>
      </c>
      <c r="AB602" s="14">
        <v>0.30769229999999997</v>
      </c>
      <c r="AC602" s="14">
        <v>0.3</v>
      </c>
      <c r="AD602" s="14">
        <v>0.32222220000000001</v>
      </c>
      <c r="AE602" s="14">
        <v>0.2345679</v>
      </c>
      <c r="AF602" s="14">
        <v>0.30666660000000001</v>
      </c>
      <c r="AG602" s="14">
        <v>0.29411759999999998</v>
      </c>
      <c r="AH602" s="14">
        <v>0.2291667</v>
      </c>
      <c r="AI602" s="14">
        <v>0.17391300000000001</v>
      </c>
      <c r="AJ602" s="14">
        <v>0.12698409999999999</v>
      </c>
      <c r="AK602" s="14">
        <v>0.2</v>
      </c>
      <c r="AL602" s="14">
        <v>0.20689650000000001</v>
      </c>
      <c r="AM602" s="14">
        <v>0.27777780000000002</v>
      </c>
      <c r="AN602" s="14">
        <v>0.25</v>
      </c>
    </row>
    <row r="603" spans="1:40" s="1" customFormat="1" ht="60">
      <c r="A603" s="1" t="s">
        <v>157</v>
      </c>
      <c r="B603" s="1" t="s">
        <v>1459</v>
      </c>
      <c r="G603" s="1" t="s">
        <v>1460</v>
      </c>
      <c r="H603" s="13" t="s">
        <v>1461</v>
      </c>
      <c r="I603" s="14">
        <v>0.40740739999999998</v>
      </c>
      <c r="J603" s="14">
        <v>0.3170732</v>
      </c>
      <c r="K603" s="14">
        <v>0.38095240000000002</v>
      </c>
      <c r="L603" s="14">
        <v>0.2916667</v>
      </c>
      <c r="M603" s="14">
        <v>0.23076920000000001</v>
      </c>
      <c r="N603" s="14">
        <v>0.20370369999999999</v>
      </c>
      <c r="O603" s="14">
        <v>0.30076629999999999</v>
      </c>
      <c r="P603" s="14">
        <v>0.1403509</v>
      </c>
      <c r="Q603" s="14">
        <v>0.38888889999999998</v>
      </c>
      <c r="R603" s="14">
        <v>0.25</v>
      </c>
      <c r="S603" s="14">
        <v>0.41111110000000001</v>
      </c>
      <c r="T603" s="14">
        <v>0.40476190000000001</v>
      </c>
      <c r="U603" s="14">
        <v>0.25</v>
      </c>
      <c r="V603" s="14">
        <v>0.35</v>
      </c>
      <c r="W603" s="14">
        <v>0.34099610000000002</v>
      </c>
      <c r="X603" s="14">
        <v>0.2753623</v>
      </c>
      <c r="Y603" s="14">
        <v>0.23809520000000001</v>
      </c>
      <c r="Z603" s="14">
        <v>0.27777780000000002</v>
      </c>
      <c r="AA603" s="14">
        <v>0.32539679999999999</v>
      </c>
      <c r="AB603" s="14">
        <v>0.35555550000000002</v>
      </c>
      <c r="AC603" s="14">
        <v>0.2916667</v>
      </c>
      <c r="AD603" s="14">
        <v>0.36904759999999998</v>
      </c>
      <c r="AE603" s="14">
        <v>0.30666660000000001</v>
      </c>
      <c r="AF603" s="14">
        <v>0.375</v>
      </c>
      <c r="AG603" s="14">
        <v>0.27777780000000002</v>
      </c>
      <c r="AH603" s="14">
        <v>0.24637680000000001</v>
      </c>
      <c r="AI603" s="14">
        <v>0.22222220000000001</v>
      </c>
      <c r="AJ603" s="14">
        <v>0.20634920000000001</v>
      </c>
      <c r="AK603" s="14">
        <v>0.4</v>
      </c>
      <c r="AL603" s="14">
        <v>0.31111109999999997</v>
      </c>
      <c r="AM603" s="14">
        <v>0.3333333</v>
      </c>
      <c r="AN603" s="14">
        <v>0.30555549999999998</v>
      </c>
    </row>
    <row r="604" spans="1:40" s="1" customFormat="1" ht="30">
      <c r="A604" s="1" t="s">
        <v>157</v>
      </c>
      <c r="B604" s="1" t="s">
        <v>1462</v>
      </c>
      <c r="G604" s="1" t="s">
        <v>1463</v>
      </c>
      <c r="H604" s="13" t="s">
        <v>1464</v>
      </c>
      <c r="I604" s="14">
        <v>0.72592590000000001</v>
      </c>
      <c r="J604" s="14">
        <v>0.51219510000000001</v>
      </c>
      <c r="K604" s="14">
        <v>0.6666666</v>
      </c>
      <c r="L604" s="14">
        <v>0.70833330000000005</v>
      </c>
      <c r="M604" s="14">
        <v>0.61538459999999995</v>
      </c>
      <c r="N604" s="14">
        <v>0.56862740000000001</v>
      </c>
      <c r="O604" s="14">
        <v>0.49101790000000001</v>
      </c>
      <c r="P604" s="14">
        <v>0.7017544</v>
      </c>
      <c r="Q604" s="14">
        <v>0.58333330000000005</v>
      </c>
      <c r="R604" s="14">
        <v>0.75</v>
      </c>
      <c r="S604" s="14">
        <v>0.59259260000000002</v>
      </c>
      <c r="T604" s="14">
        <v>0.59770109999999999</v>
      </c>
      <c r="U604" s="14">
        <v>0.5</v>
      </c>
      <c r="V604" s="14">
        <v>0.70370370000000004</v>
      </c>
      <c r="W604" s="14">
        <v>0.52380950000000004</v>
      </c>
      <c r="X604" s="14">
        <v>0.51851849999999999</v>
      </c>
      <c r="Y604" s="14">
        <v>0.5</v>
      </c>
      <c r="Z604" s="14">
        <v>0.41025640000000002</v>
      </c>
      <c r="AA604" s="14">
        <v>0.57936509999999997</v>
      </c>
      <c r="AB604" s="14">
        <v>0.55555549999999998</v>
      </c>
      <c r="AC604" s="14">
        <v>0.5</v>
      </c>
      <c r="AD604" s="14">
        <v>0.62222219999999995</v>
      </c>
      <c r="AE604" s="14">
        <v>0.47435890000000003</v>
      </c>
      <c r="AF604" s="14">
        <v>0.65384609999999999</v>
      </c>
      <c r="AG604" s="14">
        <v>0.62745090000000003</v>
      </c>
      <c r="AH604" s="14">
        <v>0.62962960000000001</v>
      </c>
      <c r="AI604" s="14">
        <v>0.44927529999999999</v>
      </c>
      <c r="AJ604" s="14">
        <v>0.51666670000000003</v>
      </c>
      <c r="AK604" s="14">
        <v>0.6666666</v>
      </c>
      <c r="AL604" s="14">
        <v>0.48148150000000001</v>
      </c>
      <c r="AM604" s="14">
        <v>0.55555549999999998</v>
      </c>
      <c r="AN604" s="14">
        <v>0.52777770000000002</v>
      </c>
    </row>
    <row r="605" spans="1:40" s="1" customFormat="1" ht="75">
      <c r="A605" s="1" t="s">
        <v>157</v>
      </c>
      <c r="B605" s="1" t="s">
        <v>1465</v>
      </c>
      <c r="G605" s="1" t="s">
        <v>1466</v>
      </c>
      <c r="H605" s="13" t="s">
        <v>1467</v>
      </c>
      <c r="I605" s="14">
        <v>0.34188030000000003</v>
      </c>
      <c r="J605" s="14">
        <v>0.1929825</v>
      </c>
      <c r="K605" s="14">
        <v>0.26666669999999998</v>
      </c>
      <c r="L605" s="14">
        <v>0.22222220000000001</v>
      </c>
      <c r="M605" s="14">
        <v>0.2820513</v>
      </c>
      <c r="N605" s="14">
        <v>0.42222219999999999</v>
      </c>
      <c r="O605" s="14">
        <v>0.22708329999999999</v>
      </c>
      <c r="P605" s="14">
        <v>0.2820513</v>
      </c>
      <c r="Q605" s="14">
        <v>0.44444440000000002</v>
      </c>
      <c r="R605" s="14">
        <v>0.4166666</v>
      </c>
      <c r="S605" s="14">
        <v>0.37037039999999999</v>
      </c>
      <c r="T605" s="14">
        <v>0.2345679</v>
      </c>
      <c r="U605" s="14">
        <v>0.27777780000000002</v>
      </c>
      <c r="V605" s="14">
        <v>0.29411759999999998</v>
      </c>
      <c r="W605" s="14">
        <v>0.2543859</v>
      </c>
      <c r="X605" s="14">
        <v>0.26666669999999998</v>
      </c>
      <c r="Y605" s="14">
        <v>0.23076920000000001</v>
      </c>
      <c r="Z605" s="14">
        <v>0.18181820000000001</v>
      </c>
      <c r="AA605" s="14">
        <v>0.26666669999999998</v>
      </c>
      <c r="AB605" s="14">
        <v>0.36111110000000002</v>
      </c>
      <c r="AC605" s="14">
        <v>0.2342342</v>
      </c>
      <c r="AD605" s="14">
        <v>0.2916667</v>
      </c>
      <c r="AE605" s="14">
        <v>0.26666669999999998</v>
      </c>
      <c r="AF605" s="14">
        <v>0.28985509999999998</v>
      </c>
      <c r="AG605" s="14">
        <v>0.31481480000000001</v>
      </c>
      <c r="AH605" s="14">
        <v>0.27642270000000002</v>
      </c>
      <c r="AI605" s="14">
        <v>0.31818180000000001</v>
      </c>
      <c r="AJ605" s="14">
        <v>0.38888889999999998</v>
      </c>
      <c r="AK605" s="14">
        <v>0.47619040000000001</v>
      </c>
      <c r="AL605" s="14">
        <v>0.30864200000000003</v>
      </c>
      <c r="AM605" s="14">
        <v>0.27272730000000001</v>
      </c>
      <c r="AN605" s="14">
        <v>0.3333333</v>
      </c>
    </row>
    <row r="606" spans="1:40" s="1" customFormat="1" ht="30">
      <c r="A606" s="1" t="s">
        <v>157</v>
      </c>
      <c r="B606" s="1" t="s">
        <v>1468</v>
      </c>
      <c r="G606" s="1" t="s">
        <v>1469</v>
      </c>
      <c r="H606" s="13" t="s">
        <v>1470</v>
      </c>
      <c r="I606" s="14">
        <v>0.57037040000000006</v>
      </c>
      <c r="J606" s="14">
        <v>0.51219510000000001</v>
      </c>
      <c r="K606" s="14">
        <v>0.47619040000000001</v>
      </c>
      <c r="L606" s="14">
        <v>0.5</v>
      </c>
      <c r="M606" s="14">
        <v>0.53846150000000004</v>
      </c>
      <c r="N606" s="14">
        <v>0.50877190000000005</v>
      </c>
      <c r="O606" s="14">
        <v>0.4340659</v>
      </c>
      <c r="P606" s="14">
        <v>0.58730159999999998</v>
      </c>
      <c r="Q606" s="14">
        <v>0.46666659999999999</v>
      </c>
      <c r="R606" s="14">
        <v>0.4166666</v>
      </c>
      <c r="S606" s="14">
        <v>0.4320987</v>
      </c>
      <c r="T606" s="14">
        <v>0.52688170000000001</v>
      </c>
      <c r="U606" s="14">
        <v>0.3333333</v>
      </c>
      <c r="V606" s="14">
        <v>0.44444440000000002</v>
      </c>
      <c r="W606" s="14">
        <v>0.51282050000000001</v>
      </c>
      <c r="X606" s="14">
        <v>0.31818180000000001</v>
      </c>
      <c r="Y606" s="14">
        <v>0.48717949999999999</v>
      </c>
      <c r="Z606" s="14">
        <v>0.3846154</v>
      </c>
      <c r="AA606" s="14">
        <v>0.64444440000000003</v>
      </c>
      <c r="AB606" s="14">
        <v>0.42857139999999999</v>
      </c>
      <c r="AC606" s="14">
        <v>0.50724639999999999</v>
      </c>
      <c r="AD606" s="14">
        <v>0.56321840000000001</v>
      </c>
      <c r="AE606" s="14">
        <v>0.4942529</v>
      </c>
      <c r="AF606" s="14">
        <v>0.50666670000000003</v>
      </c>
      <c r="AG606" s="14">
        <v>0.5</v>
      </c>
      <c r="AH606" s="14">
        <v>0.48226950000000002</v>
      </c>
      <c r="AI606" s="14">
        <v>0.36111110000000002</v>
      </c>
      <c r="AJ606" s="14">
        <v>0.4393939</v>
      </c>
      <c r="AK606" s="14">
        <v>0.55555549999999998</v>
      </c>
      <c r="AL606" s="14">
        <v>0.5</v>
      </c>
      <c r="AM606" s="14">
        <v>0.56410249999999995</v>
      </c>
      <c r="AN606" s="14">
        <v>0.40476190000000001</v>
      </c>
    </row>
    <row r="607" spans="1:40" s="33" customFormat="1" ht="15.75">
      <c r="A607" s="30" t="s">
        <v>107</v>
      </c>
      <c r="B607" s="30"/>
      <c r="C607" s="30"/>
      <c r="D607" s="30"/>
      <c r="E607" s="30"/>
      <c r="F607" s="30"/>
      <c r="G607" s="30" t="s">
        <v>1471</v>
      </c>
      <c r="H607" s="31"/>
      <c r="I607" s="32">
        <f t="shared" ref="I607:AN607" si="111">AVERAGE(I608,I639,I660,I697,I747,I764,I776,I788)</f>
        <v>0.41476268023330615</v>
      </c>
      <c r="J607" s="32">
        <f t="shared" si="111"/>
        <v>0.41143726591871432</v>
      </c>
      <c r="K607" s="32">
        <f t="shared" si="111"/>
        <v>0.32781543591495899</v>
      </c>
      <c r="L607" s="32">
        <f t="shared" si="111"/>
        <v>0.41447715329935136</v>
      </c>
      <c r="M607" s="32">
        <f t="shared" si="111"/>
        <v>0.32057051439773848</v>
      </c>
      <c r="N607" s="32">
        <f t="shared" si="111"/>
        <v>0.39833312999042514</v>
      </c>
      <c r="O607" s="32">
        <f t="shared" si="111"/>
        <v>0.34202891886385434</v>
      </c>
      <c r="P607" s="32">
        <f t="shared" si="111"/>
        <v>0.37468662737818259</v>
      </c>
      <c r="Q607" s="32">
        <f t="shared" si="111"/>
        <v>0.39217389076275411</v>
      </c>
      <c r="R607" s="32">
        <f t="shared" si="111"/>
        <v>0.4159819660255184</v>
      </c>
      <c r="S607" s="32">
        <f t="shared" si="111"/>
        <v>0.37263990068958502</v>
      </c>
      <c r="T607" s="32">
        <f t="shared" si="111"/>
        <v>0.437249002791885</v>
      </c>
      <c r="U607" s="32">
        <f t="shared" si="111"/>
        <v>0.29389791554374689</v>
      </c>
      <c r="V607" s="32">
        <f t="shared" si="111"/>
        <v>0.36461962650703172</v>
      </c>
      <c r="W607" s="32">
        <f t="shared" si="111"/>
        <v>0.32095964495851864</v>
      </c>
      <c r="X607" s="32">
        <f t="shared" si="111"/>
        <v>0.32919697989560087</v>
      </c>
      <c r="Y607" s="32">
        <f t="shared" si="111"/>
        <v>0.34825904451567852</v>
      </c>
      <c r="Z607" s="32">
        <f t="shared" si="111"/>
        <v>0.3332796166426818</v>
      </c>
      <c r="AA607" s="32">
        <f t="shared" si="111"/>
        <v>0.41986584545232175</v>
      </c>
      <c r="AB607" s="32">
        <f t="shared" si="111"/>
        <v>0.34115947427484111</v>
      </c>
      <c r="AC607" s="32">
        <f t="shared" si="111"/>
        <v>0.33264308289212213</v>
      </c>
      <c r="AD607" s="32">
        <f t="shared" si="111"/>
        <v>0.37915190166305657</v>
      </c>
      <c r="AE607" s="32">
        <f t="shared" si="111"/>
        <v>0.33792135839421233</v>
      </c>
      <c r="AF607" s="32">
        <f t="shared" si="111"/>
        <v>0.35925922828703244</v>
      </c>
      <c r="AG607" s="32">
        <f t="shared" si="111"/>
        <v>0.39940937823956346</v>
      </c>
      <c r="AH607" s="32">
        <f t="shared" si="111"/>
        <v>0.37432022335046927</v>
      </c>
      <c r="AI607" s="32">
        <f t="shared" si="111"/>
        <v>0.33972157773727962</v>
      </c>
      <c r="AJ607" s="32">
        <f t="shared" si="111"/>
        <v>0.33259141294505423</v>
      </c>
      <c r="AK607" s="32">
        <f t="shared" si="111"/>
        <v>0.32765309874008586</v>
      </c>
      <c r="AL607" s="32">
        <f t="shared" si="111"/>
        <v>0.32740130734670958</v>
      </c>
      <c r="AM607" s="32">
        <f t="shared" si="111"/>
        <v>0.38175086826930649</v>
      </c>
      <c r="AN607" s="32">
        <f t="shared" si="111"/>
        <v>0.39530481273815876</v>
      </c>
    </row>
    <row r="608" spans="1:40" s="33" customFormat="1" ht="15.75">
      <c r="A608" s="34" t="s">
        <v>108</v>
      </c>
      <c r="B608" s="34"/>
      <c r="C608" s="34"/>
      <c r="D608" s="34"/>
      <c r="E608" s="34"/>
      <c r="F608" s="34"/>
      <c r="G608" s="34" t="s">
        <v>1472</v>
      </c>
      <c r="H608" s="35"/>
      <c r="I608" s="36">
        <f>AVERAGE(I609,I616,I630)</f>
        <v>0.33875397179487177</v>
      </c>
      <c r="J608" s="36">
        <f t="shared" ref="J608:AN608" si="112">AVERAGE(J609,J616,J630)</f>
        <v>0.34864177297008547</v>
      </c>
      <c r="K608" s="36">
        <f t="shared" si="112"/>
        <v>0.21467491346153844</v>
      </c>
      <c r="L608" s="36">
        <f t="shared" si="112"/>
        <v>0.30566782809829063</v>
      </c>
      <c r="M608" s="36">
        <f t="shared" si="112"/>
        <v>0.27573132435897435</v>
      </c>
      <c r="N608" s="36">
        <f t="shared" si="112"/>
        <v>0.32782372745726496</v>
      </c>
      <c r="O608" s="36">
        <f t="shared" si="112"/>
        <v>0.28369513963675214</v>
      </c>
      <c r="P608" s="36">
        <f t="shared" si="112"/>
        <v>0.28833137532051284</v>
      </c>
      <c r="Q608" s="36">
        <f t="shared" si="112"/>
        <v>0.26536221356837608</v>
      </c>
      <c r="R608" s="36">
        <f t="shared" si="112"/>
        <v>0.25612059722222225</v>
      </c>
      <c r="S608" s="36">
        <f t="shared" si="112"/>
        <v>0.27635072254273502</v>
      </c>
      <c r="T608" s="36">
        <f t="shared" si="112"/>
        <v>0.31257542040598291</v>
      </c>
      <c r="U608" s="36">
        <f t="shared" si="112"/>
        <v>0.24007003344017094</v>
      </c>
      <c r="V608" s="36">
        <f t="shared" si="112"/>
        <v>0.29244304188034187</v>
      </c>
      <c r="W608" s="36">
        <f t="shared" si="112"/>
        <v>0.30785926207264952</v>
      </c>
      <c r="X608" s="36">
        <f t="shared" si="112"/>
        <v>0.24483029935897435</v>
      </c>
      <c r="Y608" s="36">
        <f t="shared" si="112"/>
        <v>0.32141962521367523</v>
      </c>
      <c r="Z608" s="36">
        <f t="shared" si="112"/>
        <v>0.30068201185897436</v>
      </c>
      <c r="AA608" s="36">
        <f t="shared" si="112"/>
        <v>0.35766672425213675</v>
      </c>
      <c r="AB608" s="36">
        <f t="shared" si="112"/>
        <v>0.27121834594017097</v>
      </c>
      <c r="AC608" s="36">
        <f t="shared" si="112"/>
        <v>0.30017491153846154</v>
      </c>
      <c r="AD608" s="36">
        <f t="shared" si="112"/>
        <v>0.34964424006410261</v>
      </c>
      <c r="AE608" s="36">
        <f t="shared" si="112"/>
        <v>0.29844684273504274</v>
      </c>
      <c r="AF608" s="36">
        <f t="shared" si="112"/>
        <v>0.30823501709401707</v>
      </c>
      <c r="AG608" s="36">
        <f t="shared" si="112"/>
        <v>0.33461521410256417</v>
      </c>
      <c r="AH608" s="36">
        <f t="shared" si="112"/>
        <v>0.31459911634615384</v>
      </c>
      <c r="AI608" s="36">
        <f t="shared" si="112"/>
        <v>0.32515803215811967</v>
      </c>
      <c r="AJ608" s="36">
        <f t="shared" si="112"/>
        <v>0.29311698760683758</v>
      </c>
      <c r="AK608" s="36">
        <f t="shared" si="112"/>
        <v>0.22029469529914528</v>
      </c>
      <c r="AL608" s="36">
        <f t="shared" si="112"/>
        <v>0.2615655193376068</v>
      </c>
      <c r="AM608" s="36">
        <f t="shared" si="112"/>
        <v>0.33592669134615383</v>
      </c>
      <c r="AN608" s="36">
        <f t="shared" si="112"/>
        <v>0.28833195277777773</v>
      </c>
    </row>
    <row r="609" spans="1:40" s="33" customFormat="1" ht="15.75">
      <c r="A609" s="37" t="s">
        <v>109</v>
      </c>
      <c r="B609" s="38"/>
      <c r="C609" s="38"/>
      <c r="D609" s="38"/>
      <c r="E609" s="38"/>
      <c r="F609" s="38"/>
      <c r="G609" s="38" t="s">
        <v>1473</v>
      </c>
      <c r="H609" s="38"/>
      <c r="I609" s="39">
        <f>AVERAGE(I610:I615)</f>
        <v>0.26885920000000002</v>
      </c>
      <c r="J609" s="39">
        <f t="shared" ref="J609:AN609" si="113">AVERAGE(J610:J615)</f>
        <v>0.30766143333333335</v>
      </c>
      <c r="K609" s="39">
        <f t="shared" si="113"/>
        <v>0.1309524</v>
      </c>
      <c r="L609" s="39">
        <f t="shared" si="113"/>
        <v>0.19807098333333331</v>
      </c>
      <c r="M609" s="39">
        <f t="shared" si="113"/>
        <v>0.21249999999999999</v>
      </c>
      <c r="N609" s="39">
        <f t="shared" si="113"/>
        <v>0.27281743333333336</v>
      </c>
      <c r="O609" s="39">
        <f t="shared" si="113"/>
        <v>0.22395308333333333</v>
      </c>
      <c r="P609" s="39">
        <f t="shared" si="113"/>
        <v>0.24662605000000001</v>
      </c>
      <c r="Q609" s="39">
        <f t="shared" si="113"/>
        <v>0.24698411666666667</v>
      </c>
      <c r="R609" s="39">
        <f t="shared" si="113"/>
        <v>0.10925926666666667</v>
      </c>
      <c r="S609" s="39">
        <f t="shared" si="113"/>
        <v>0.18813501666666665</v>
      </c>
      <c r="T609" s="39">
        <f t="shared" si="113"/>
        <v>0.26293358333333333</v>
      </c>
      <c r="U609" s="39">
        <f t="shared" si="113"/>
        <v>0.20231481666666665</v>
      </c>
      <c r="V609" s="39">
        <f t="shared" si="113"/>
        <v>0.24943393333333333</v>
      </c>
      <c r="W609" s="39">
        <f t="shared" si="113"/>
        <v>0.25753313333333333</v>
      </c>
      <c r="X609" s="39">
        <f t="shared" si="113"/>
        <v>0.19482180000000002</v>
      </c>
      <c r="Y609" s="39">
        <f t="shared" si="113"/>
        <v>0.26023928333333335</v>
      </c>
      <c r="Z609" s="39">
        <f t="shared" si="113"/>
        <v>0.23586290000000001</v>
      </c>
      <c r="AA609" s="39">
        <f t="shared" si="113"/>
        <v>0.30411178333333333</v>
      </c>
      <c r="AB609" s="39">
        <f t="shared" si="113"/>
        <v>0.20066136666666667</v>
      </c>
      <c r="AC609" s="39">
        <f t="shared" si="113"/>
        <v>0.26441949999999997</v>
      </c>
      <c r="AD609" s="39">
        <f t="shared" si="113"/>
        <v>0.29022435000000002</v>
      </c>
      <c r="AE609" s="39">
        <f t="shared" si="113"/>
        <v>0.24430431666666666</v>
      </c>
      <c r="AF609" s="39">
        <f t="shared" si="113"/>
        <v>0.26847756666666667</v>
      </c>
      <c r="AG609" s="39">
        <f t="shared" si="113"/>
        <v>0.27067460000000004</v>
      </c>
      <c r="AH609" s="39">
        <f t="shared" si="113"/>
        <v>0.2439384</v>
      </c>
      <c r="AI609" s="39">
        <f t="shared" si="113"/>
        <v>0.28046736666666666</v>
      </c>
      <c r="AJ609" s="39">
        <f t="shared" si="113"/>
        <v>0.23551486666666666</v>
      </c>
      <c r="AK609" s="39">
        <f t="shared" si="113"/>
        <v>0.16180556666666665</v>
      </c>
      <c r="AL609" s="39">
        <f t="shared" si="113"/>
        <v>0.20261156666666669</v>
      </c>
      <c r="AM609" s="39">
        <f t="shared" si="113"/>
        <v>0.30694444999999998</v>
      </c>
      <c r="AN609" s="39">
        <f t="shared" si="113"/>
        <v>0.23847048333333332</v>
      </c>
    </row>
    <row r="610" spans="1:40" s="1" customFormat="1" ht="60">
      <c r="A610" s="1" t="s">
        <v>157</v>
      </c>
      <c r="B610" s="9" t="s">
        <v>1474</v>
      </c>
      <c r="C610" s="9"/>
      <c r="D610" s="9"/>
      <c r="E610" s="9"/>
      <c r="F610" s="9"/>
      <c r="G610" s="9" t="s">
        <v>1475</v>
      </c>
      <c r="H610" s="13" t="s">
        <v>1476</v>
      </c>
      <c r="I610" s="14">
        <v>0.28085110000000002</v>
      </c>
      <c r="J610" s="14">
        <v>0.21666669999999999</v>
      </c>
      <c r="K610" s="14">
        <v>0.1571429</v>
      </c>
      <c r="L610" s="14">
        <v>0.26250000000000001</v>
      </c>
      <c r="M610" s="14">
        <v>0.35</v>
      </c>
      <c r="N610" s="14">
        <v>0.20952380000000001</v>
      </c>
      <c r="O610" s="14">
        <v>0.2193717</v>
      </c>
      <c r="P610" s="14">
        <v>0.3043478</v>
      </c>
      <c r="Q610" s="14">
        <v>0.22857140000000001</v>
      </c>
      <c r="R610" s="14">
        <v>0.1</v>
      </c>
      <c r="S610" s="14">
        <v>0.2451613</v>
      </c>
      <c r="T610" s="14">
        <v>0.27812500000000001</v>
      </c>
      <c r="U610" s="14">
        <v>0.13750000000000001</v>
      </c>
      <c r="V610" s="14">
        <v>0.2571428</v>
      </c>
      <c r="W610" s="14">
        <v>0.2360825</v>
      </c>
      <c r="X610" s="14">
        <v>0.21538460000000001</v>
      </c>
      <c r="Y610" s="14">
        <v>0.28214280000000003</v>
      </c>
      <c r="Z610" s="14">
        <v>0.24615380000000001</v>
      </c>
      <c r="AA610" s="14">
        <v>0.25319150000000001</v>
      </c>
      <c r="AB610" s="14">
        <v>0.19333330000000001</v>
      </c>
      <c r="AC610" s="14">
        <v>0.2142857</v>
      </c>
      <c r="AD610" s="14">
        <v>0.25</v>
      </c>
      <c r="AE610" s="14">
        <v>0.22580639999999999</v>
      </c>
      <c r="AF610" s="14">
        <v>0.24230769999999999</v>
      </c>
      <c r="AG610" s="14">
        <v>0.30499999999999999</v>
      </c>
      <c r="AH610" s="14">
        <v>0.248</v>
      </c>
      <c r="AI610" s="14">
        <v>0.25</v>
      </c>
      <c r="AJ610" s="14">
        <v>0.16818179999999999</v>
      </c>
      <c r="AK610" s="14">
        <v>0.21249999999999999</v>
      </c>
      <c r="AL610" s="14">
        <v>0.203125</v>
      </c>
      <c r="AM610" s="14">
        <v>0.32142860000000001</v>
      </c>
      <c r="AN610" s="14">
        <v>0.26923079999999999</v>
      </c>
    </row>
    <row r="611" spans="1:40" s="1" customFormat="1" ht="60">
      <c r="A611" s="9" t="s">
        <v>157</v>
      </c>
      <c r="B611" s="9"/>
      <c r="C611" s="9"/>
      <c r="D611" s="9" t="s">
        <v>1477</v>
      </c>
      <c r="E611" s="9"/>
      <c r="F611" s="9"/>
      <c r="G611" s="9" t="s">
        <v>1478</v>
      </c>
      <c r="H611" s="13" t="s">
        <v>1476</v>
      </c>
      <c r="I611" s="14">
        <v>0.28000000000000003</v>
      </c>
      <c r="J611" s="14">
        <v>0.4652174</v>
      </c>
      <c r="K611" s="14">
        <v>0.2</v>
      </c>
      <c r="L611" s="14">
        <v>0.31111109999999997</v>
      </c>
      <c r="M611" s="14">
        <v>0.17499999999999999</v>
      </c>
      <c r="N611" s="14">
        <v>0.35</v>
      </c>
      <c r="O611" s="14">
        <v>0.24117649999999999</v>
      </c>
      <c r="P611" s="14">
        <v>0.3125</v>
      </c>
      <c r="Q611" s="14">
        <v>0.32</v>
      </c>
      <c r="R611" s="14">
        <v>0.1666667</v>
      </c>
      <c r="S611" s="14">
        <v>0.125</v>
      </c>
      <c r="T611" s="14">
        <v>0.24736839999999999</v>
      </c>
      <c r="U611" s="14">
        <v>0.1875</v>
      </c>
      <c r="V611" s="14">
        <v>0.21249999999999999</v>
      </c>
      <c r="W611" s="14">
        <v>0.27307690000000001</v>
      </c>
      <c r="X611" s="14">
        <v>0.26153850000000001</v>
      </c>
      <c r="Y611" s="14">
        <v>0.26666669999999998</v>
      </c>
      <c r="Z611" s="14">
        <v>0.3</v>
      </c>
      <c r="AA611" s="14">
        <v>0.35625000000000001</v>
      </c>
      <c r="AB611" s="14">
        <v>0.24</v>
      </c>
      <c r="AC611" s="14">
        <v>0.25333329999999998</v>
      </c>
      <c r="AD611" s="14">
        <v>0.41249999999999998</v>
      </c>
      <c r="AE611" s="14">
        <v>0.38</v>
      </c>
      <c r="AF611" s="14">
        <v>0.32857140000000001</v>
      </c>
      <c r="AG611" s="14">
        <v>0.34285719999999997</v>
      </c>
      <c r="AH611" s="14">
        <v>0.23529410000000001</v>
      </c>
      <c r="AI611" s="14">
        <v>0.34285719999999997</v>
      </c>
      <c r="AJ611" s="14">
        <v>0.23333329999999999</v>
      </c>
      <c r="AK611" s="14">
        <v>0.22500000000000001</v>
      </c>
      <c r="AL611" s="14">
        <v>0.23636360000000001</v>
      </c>
      <c r="AM611" s="14">
        <v>0.17499999999999999</v>
      </c>
      <c r="AN611" s="14">
        <v>0.3</v>
      </c>
    </row>
    <row r="612" spans="1:40" s="1" customFormat="1" ht="45">
      <c r="A612" s="1" t="s">
        <v>157</v>
      </c>
      <c r="B612" s="9" t="s">
        <v>1479</v>
      </c>
      <c r="C612" s="9"/>
      <c r="D612" s="9"/>
      <c r="E612" s="9"/>
      <c r="F612" s="9"/>
      <c r="G612" s="9" t="s">
        <v>1480</v>
      </c>
      <c r="H612" s="9" t="s">
        <v>1481</v>
      </c>
      <c r="I612" s="14">
        <v>0.28571429999999998</v>
      </c>
      <c r="J612" s="14">
        <v>0.3333333</v>
      </c>
      <c r="K612" s="14">
        <v>9.5238100000000006E-2</v>
      </c>
      <c r="L612" s="14">
        <v>0.22222220000000001</v>
      </c>
      <c r="M612" s="14">
        <v>0.1666667</v>
      </c>
      <c r="N612" s="14">
        <v>0.2083333</v>
      </c>
      <c r="O612" s="14">
        <v>0.22602739999999999</v>
      </c>
      <c r="P612" s="14">
        <v>0.2156863</v>
      </c>
      <c r="Q612" s="14">
        <v>0.3333333</v>
      </c>
      <c r="R612" s="14">
        <v>0.1111111</v>
      </c>
      <c r="S612" s="14">
        <v>0.26923079999999999</v>
      </c>
      <c r="T612" s="14">
        <v>0.30303029999999997</v>
      </c>
      <c r="U612" s="14">
        <v>0.22222220000000001</v>
      </c>
      <c r="V612" s="14">
        <v>0.23529410000000001</v>
      </c>
      <c r="W612" s="14">
        <v>0.2708333</v>
      </c>
      <c r="X612" s="14">
        <v>0.2105263</v>
      </c>
      <c r="Y612" s="14">
        <v>0.25</v>
      </c>
      <c r="Z612" s="14">
        <v>0.27272730000000001</v>
      </c>
      <c r="AA612" s="14">
        <v>0.34313719999999998</v>
      </c>
      <c r="AB612" s="14">
        <v>0.25</v>
      </c>
      <c r="AC612" s="14">
        <v>0.31372549999999999</v>
      </c>
      <c r="AD612" s="14">
        <v>0.375</v>
      </c>
      <c r="AE612" s="14">
        <v>0.21739130000000001</v>
      </c>
      <c r="AF612" s="14">
        <v>0.31818180000000001</v>
      </c>
      <c r="AG612" s="14">
        <v>0.3333333</v>
      </c>
      <c r="AH612" s="14">
        <v>0.18803420000000001</v>
      </c>
      <c r="AI612" s="14">
        <v>0.31746029999999997</v>
      </c>
      <c r="AJ612" s="14">
        <v>0.2407407</v>
      </c>
      <c r="AK612" s="14">
        <v>0.2</v>
      </c>
      <c r="AL612" s="14">
        <v>0.25333329999999998</v>
      </c>
      <c r="AM612" s="14">
        <v>0.5</v>
      </c>
      <c r="AN612" s="14">
        <v>0.19444439999999999</v>
      </c>
    </row>
    <row r="613" spans="1:40" s="1" customFormat="1" ht="60">
      <c r="A613" s="1" t="s">
        <v>157</v>
      </c>
      <c r="B613" s="9" t="s">
        <v>1482</v>
      </c>
      <c r="C613" s="9"/>
      <c r="D613" s="9"/>
      <c r="E613" s="9"/>
      <c r="F613" s="9"/>
      <c r="G613" s="9" t="s">
        <v>1483</v>
      </c>
      <c r="H613" s="9" t="s">
        <v>1484</v>
      </c>
      <c r="I613" s="14">
        <v>0.31182789999999999</v>
      </c>
      <c r="J613" s="14">
        <v>0.24137929999999999</v>
      </c>
      <c r="K613" s="14">
        <v>5.5555599999999997E-2</v>
      </c>
      <c r="L613" s="14">
        <v>0.13333329999999999</v>
      </c>
      <c r="M613" s="14">
        <v>0.25</v>
      </c>
      <c r="N613" s="14">
        <v>0.22222220000000001</v>
      </c>
      <c r="O613" s="14">
        <v>0.19047620000000001</v>
      </c>
      <c r="P613" s="14">
        <v>0.24444440000000001</v>
      </c>
      <c r="Q613" s="14">
        <v>0.3333333</v>
      </c>
      <c r="R613" s="14">
        <v>0</v>
      </c>
      <c r="S613" s="14">
        <v>0.17460319999999999</v>
      </c>
      <c r="T613" s="14">
        <v>0.2888889</v>
      </c>
      <c r="U613" s="14">
        <v>0.25</v>
      </c>
      <c r="V613" s="14">
        <v>0.25</v>
      </c>
      <c r="W613" s="14">
        <v>0.19858149999999999</v>
      </c>
      <c r="X613" s="14">
        <v>0.1481481</v>
      </c>
      <c r="Y613" s="14">
        <v>0.22222220000000001</v>
      </c>
      <c r="Z613" s="14">
        <v>0.18518519999999999</v>
      </c>
      <c r="AA613" s="14">
        <v>0.28985509999999998</v>
      </c>
      <c r="AB613" s="14">
        <v>0.14285709999999999</v>
      </c>
      <c r="AC613" s="14">
        <v>0.32183909999999999</v>
      </c>
      <c r="AD613" s="14">
        <v>0.21666669999999999</v>
      </c>
      <c r="AE613" s="14">
        <v>0.20512820000000001</v>
      </c>
      <c r="AF613" s="14">
        <v>0.245614</v>
      </c>
      <c r="AG613" s="14">
        <v>0.2142857</v>
      </c>
      <c r="AH613" s="14">
        <v>0.22222220000000001</v>
      </c>
      <c r="AI613" s="14">
        <v>0.35185179999999999</v>
      </c>
      <c r="AJ613" s="14">
        <v>0.1875</v>
      </c>
      <c r="AK613" s="14">
        <v>0.1666667</v>
      </c>
      <c r="AL613" s="14">
        <v>0.20634920000000001</v>
      </c>
      <c r="AM613" s="14">
        <v>0.42857139999999999</v>
      </c>
      <c r="AN613" s="14">
        <v>0.21212120000000001</v>
      </c>
    </row>
    <row r="614" spans="1:40" s="1" customFormat="1" ht="45">
      <c r="A614" s="1" t="s">
        <v>157</v>
      </c>
      <c r="B614" s="9" t="s">
        <v>1485</v>
      </c>
      <c r="C614" s="9"/>
      <c r="D614" s="9"/>
      <c r="E614" s="9"/>
      <c r="F614" s="9"/>
      <c r="G614" s="9" t="s">
        <v>1486</v>
      </c>
      <c r="H614" s="9" t="s">
        <v>1487</v>
      </c>
      <c r="I614" s="14">
        <v>0.15476190000000001</v>
      </c>
      <c r="J614" s="14">
        <v>0.1111111</v>
      </c>
      <c r="K614" s="14">
        <v>0</v>
      </c>
      <c r="L614" s="14">
        <v>0</v>
      </c>
      <c r="M614" s="14">
        <v>0.25</v>
      </c>
      <c r="N614" s="14">
        <v>0.1190476</v>
      </c>
      <c r="O614" s="14">
        <v>0.1787879</v>
      </c>
      <c r="P614" s="14">
        <v>0.1111111</v>
      </c>
      <c r="Q614" s="14">
        <v>0</v>
      </c>
      <c r="R614" s="14">
        <v>0</v>
      </c>
      <c r="S614" s="14">
        <v>0.1481481</v>
      </c>
      <c r="T614" s="14">
        <v>0.17948720000000001</v>
      </c>
      <c r="U614" s="14">
        <v>0.1666667</v>
      </c>
      <c r="V614" s="14">
        <v>0.1666667</v>
      </c>
      <c r="W614" s="14">
        <v>0.20765030000000001</v>
      </c>
      <c r="X614" s="14">
        <v>5.1282000000000001E-2</v>
      </c>
      <c r="Y614" s="14">
        <v>0.15151510000000001</v>
      </c>
      <c r="Z614" s="14">
        <v>0.13333329999999999</v>
      </c>
      <c r="AA614" s="14">
        <v>0.2280702</v>
      </c>
      <c r="AB614" s="14">
        <v>0.1111111</v>
      </c>
      <c r="AC614" s="14">
        <v>0.21666669999999999</v>
      </c>
      <c r="AD614" s="14">
        <v>0.15384610000000001</v>
      </c>
      <c r="AE614" s="14">
        <v>0.1041667</v>
      </c>
      <c r="AF614" s="14">
        <v>0.1666667</v>
      </c>
      <c r="AG614" s="14">
        <v>0.14285709999999999</v>
      </c>
      <c r="AH614" s="14">
        <v>0.19753090000000001</v>
      </c>
      <c r="AI614" s="14">
        <v>0.1111111</v>
      </c>
      <c r="AJ614" s="14">
        <v>0.1666667</v>
      </c>
      <c r="AK614" s="14">
        <v>0</v>
      </c>
      <c r="AL614" s="14">
        <v>7.4074100000000004E-2</v>
      </c>
      <c r="AM614" s="14">
        <v>0.1666667</v>
      </c>
      <c r="AN614" s="14">
        <v>7.4074100000000004E-2</v>
      </c>
    </row>
    <row r="615" spans="1:40" s="1" customFormat="1" ht="60">
      <c r="A615" s="1" t="s">
        <v>157</v>
      </c>
      <c r="B615" s="9"/>
      <c r="C615" s="9"/>
      <c r="D615" s="9" t="s">
        <v>1488</v>
      </c>
      <c r="E615" s="9"/>
      <c r="F615" s="9"/>
      <c r="G615" s="9" t="s">
        <v>1489</v>
      </c>
      <c r="H615" s="13" t="s">
        <v>1490</v>
      </c>
      <c r="I615" s="14">
        <v>0.3</v>
      </c>
      <c r="J615" s="14">
        <v>0.47826079999999999</v>
      </c>
      <c r="K615" s="14">
        <v>0.27777780000000002</v>
      </c>
      <c r="L615" s="14">
        <v>0.25925930000000003</v>
      </c>
      <c r="M615" s="14">
        <v>8.3333299999999999E-2</v>
      </c>
      <c r="N615" s="14">
        <v>0.52777770000000002</v>
      </c>
      <c r="O615" s="14">
        <v>0.28787879999999999</v>
      </c>
      <c r="P615" s="14">
        <v>0.2916667</v>
      </c>
      <c r="Q615" s="14">
        <v>0.26666669999999998</v>
      </c>
      <c r="R615" s="14">
        <v>0.27777780000000002</v>
      </c>
      <c r="S615" s="14">
        <v>0.1666667</v>
      </c>
      <c r="T615" s="14">
        <v>0.2807017</v>
      </c>
      <c r="U615" s="14">
        <v>0.25</v>
      </c>
      <c r="V615" s="14">
        <v>0.375</v>
      </c>
      <c r="W615" s="14">
        <v>0.35897430000000002</v>
      </c>
      <c r="X615" s="14">
        <v>0.2820513</v>
      </c>
      <c r="Y615" s="14">
        <v>0.38888889999999998</v>
      </c>
      <c r="Z615" s="14">
        <v>0.27777780000000002</v>
      </c>
      <c r="AA615" s="14">
        <v>0.3541667</v>
      </c>
      <c r="AB615" s="14">
        <v>0.26666669999999998</v>
      </c>
      <c r="AC615" s="14">
        <v>0.26666669999999998</v>
      </c>
      <c r="AD615" s="14">
        <v>0.3333333</v>
      </c>
      <c r="AE615" s="14">
        <v>0.3333333</v>
      </c>
      <c r="AF615" s="14">
        <v>0.30952380000000002</v>
      </c>
      <c r="AG615" s="14">
        <v>0.28571429999999998</v>
      </c>
      <c r="AH615" s="14">
        <v>0.37254900000000002</v>
      </c>
      <c r="AI615" s="14">
        <v>0.30952380000000002</v>
      </c>
      <c r="AJ615" s="14">
        <v>0.4166667</v>
      </c>
      <c r="AK615" s="14">
        <v>0.1666667</v>
      </c>
      <c r="AL615" s="14">
        <v>0.24242420000000001</v>
      </c>
      <c r="AM615" s="14">
        <v>0.25</v>
      </c>
      <c r="AN615" s="14">
        <v>0.38095240000000002</v>
      </c>
    </row>
    <row r="616" spans="1:40" s="33" customFormat="1" ht="15.75">
      <c r="A616" s="37" t="s">
        <v>110</v>
      </c>
      <c r="B616" s="38"/>
      <c r="C616" s="38"/>
      <c r="D616" s="38"/>
      <c r="E616" s="38"/>
      <c r="F616" s="38"/>
      <c r="G616" s="38" t="s">
        <v>1491</v>
      </c>
      <c r="H616" s="38"/>
      <c r="I616" s="39">
        <f>AVERAGE(I617:I629)</f>
        <v>0.31892531538461538</v>
      </c>
      <c r="J616" s="39">
        <f t="shared" ref="J616:AN616" si="114">AVERAGE(J617:J629)</f>
        <v>0.31540742307692315</v>
      </c>
      <c r="K616" s="39">
        <f t="shared" si="114"/>
        <v>0.21257631538461538</v>
      </c>
      <c r="L616" s="39">
        <f t="shared" si="114"/>
        <v>0.2651709384615385</v>
      </c>
      <c r="M616" s="39">
        <f t="shared" si="114"/>
        <v>0.24966422307692307</v>
      </c>
      <c r="N616" s="39">
        <f t="shared" si="114"/>
        <v>0.29757656153846157</v>
      </c>
      <c r="O616" s="39">
        <f t="shared" si="114"/>
        <v>0.26850812307692307</v>
      </c>
      <c r="P616" s="39">
        <f t="shared" si="114"/>
        <v>0.27207083846153846</v>
      </c>
      <c r="Q616" s="39">
        <f t="shared" si="114"/>
        <v>0.27680096153846157</v>
      </c>
      <c r="R616" s="39">
        <f t="shared" si="114"/>
        <v>0.29965810000000004</v>
      </c>
      <c r="S616" s="39">
        <f t="shared" si="114"/>
        <v>0.28724703846153843</v>
      </c>
      <c r="T616" s="39">
        <f t="shared" si="114"/>
        <v>0.32287401538461535</v>
      </c>
      <c r="U616" s="39">
        <f t="shared" si="114"/>
        <v>0.25470084615384619</v>
      </c>
      <c r="V616" s="39">
        <f t="shared" si="114"/>
        <v>0.27247239230769227</v>
      </c>
      <c r="W616" s="39">
        <f t="shared" si="114"/>
        <v>0.30710061538461542</v>
      </c>
      <c r="X616" s="39">
        <f t="shared" si="114"/>
        <v>0.24772402307692304</v>
      </c>
      <c r="Y616" s="39">
        <f t="shared" si="114"/>
        <v>0.30426469230769232</v>
      </c>
      <c r="Z616" s="39">
        <f t="shared" si="114"/>
        <v>0.27019602307692309</v>
      </c>
      <c r="AA616" s="39">
        <f t="shared" si="114"/>
        <v>0.32004517692307688</v>
      </c>
      <c r="AB616" s="39">
        <f t="shared" si="114"/>
        <v>0.25528804615384615</v>
      </c>
      <c r="AC616" s="39">
        <f t="shared" si="114"/>
        <v>0.28967668461538459</v>
      </c>
      <c r="AD616" s="39">
        <f t="shared" si="114"/>
        <v>0.33774740769230771</v>
      </c>
      <c r="AE616" s="39">
        <f t="shared" si="114"/>
        <v>0.30628216153846149</v>
      </c>
      <c r="AF616" s="39">
        <f t="shared" si="114"/>
        <v>0.28434558461538462</v>
      </c>
      <c r="AG616" s="39">
        <f t="shared" si="114"/>
        <v>0.33017359230769233</v>
      </c>
      <c r="AH616" s="39">
        <f t="shared" si="114"/>
        <v>0.33092876153846151</v>
      </c>
      <c r="AI616" s="39">
        <f t="shared" si="114"/>
        <v>0.30998689230769233</v>
      </c>
      <c r="AJ616" s="39">
        <f t="shared" si="114"/>
        <v>0.28084654615384613</v>
      </c>
      <c r="AK616" s="39">
        <f t="shared" si="114"/>
        <v>0.19508546923076922</v>
      </c>
      <c r="AL616" s="39">
        <f t="shared" si="114"/>
        <v>0.27425315384615384</v>
      </c>
      <c r="AM616" s="39">
        <f t="shared" si="114"/>
        <v>0.32152016153846158</v>
      </c>
      <c r="AN616" s="39">
        <f t="shared" si="114"/>
        <v>0.29375859999999998</v>
      </c>
    </row>
    <row r="617" spans="1:40" s="1" customFormat="1" ht="75">
      <c r="A617" s="1" t="s">
        <v>157</v>
      </c>
      <c r="B617" s="9" t="s">
        <v>1492</v>
      </c>
      <c r="C617" s="9"/>
      <c r="D617" s="9"/>
      <c r="E617" s="9"/>
      <c r="F617" s="9"/>
      <c r="G617" s="9" t="s">
        <v>1493</v>
      </c>
      <c r="H617" s="13" t="s">
        <v>1494</v>
      </c>
      <c r="I617" s="14">
        <v>0.33191490000000001</v>
      </c>
      <c r="J617" s="14">
        <v>0.21666669999999999</v>
      </c>
      <c r="K617" s="14">
        <v>0.1285714</v>
      </c>
      <c r="L617" s="14">
        <v>0.32500000000000001</v>
      </c>
      <c r="M617" s="14">
        <v>0.29285709999999998</v>
      </c>
      <c r="N617" s="14">
        <v>0.31904759999999999</v>
      </c>
      <c r="O617" s="14">
        <v>0.22765959999999999</v>
      </c>
      <c r="P617" s="14">
        <v>0.27826089999999998</v>
      </c>
      <c r="Q617" s="14">
        <v>0.24285709999999999</v>
      </c>
      <c r="R617" s="14">
        <v>0.14000000000000001</v>
      </c>
      <c r="S617" s="14">
        <v>0.27419359999999998</v>
      </c>
      <c r="T617" s="14">
        <v>0.27812500000000001</v>
      </c>
      <c r="U617" s="14">
        <v>0.2</v>
      </c>
      <c r="V617" s="14">
        <v>0.26190479999999999</v>
      </c>
      <c r="W617" s="14">
        <v>0.26597939999999998</v>
      </c>
      <c r="X617" s="14">
        <v>0.23846149999999999</v>
      </c>
      <c r="Y617" s="14">
        <v>0.3071429</v>
      </c>
      <c r="Z617" s="14">
        <v>0.26153850000000001</v>
      </c>
      <c r="AA617" s="14">
        <v>0.26170209999999999</v>
      </c>
      <c r="AB617" s="14">
        <v>0.2266667</v>
      </c>
      <c r="AC617" s="14">
        <v>0.24693880000000001</v>
      </c>
      <c r="AD617" s="14">
        <v>0.30312499999999998</v>
      </c>
      <c r="AE617" s="14">
        <v>0.26451609999999998</v>
      </c>
      <c r="AF617" s="14">
        <v>0.1769231</v>
      </c>
      <c r="AG617" s="14">
        <v>0.27222220000000003</v>
      </c>
      <c r="AH617" s="14">
        <v>0.27400000000000002</v>
      </c>
      <c r="AI617" s="14">
        <v>0.3125</v>
      </c>
      <c r="AJ617" s="14">
        <v>0.20454549999999999</v>
      </c>
      <c r="AK617" s="14">
        <v>0.32500000000000001</v>
      </c>
      <c r="AL617" s="14">
        <v>0.2</v>
      </c>
      <c r="AM617" s="14">
        <v>0.47142859999999998</v>
      </c>
      <c r="AN617" s="14">
        <v>0.36153849999999998</v>
      </c>
    </row>
    <row r="618" spans="1:40" s="1" customFormat="1" ht="75">
      <c r="A618" s="9" t="s">
        <v>157</v>
      </c>
      <c r="B618" s="9"/>
      <c r="C618" s="9"/>
      <c r="D618" s="9" t="s">
        <v>1495</v>
      </c>
      <c r="E618" s="9"/>
      <c r="F618" s="9"/>
      <c r="G618" s="9" t="s">
        <v>1496</v>
      </c>
      <c r="H618" s="13" t="s">
        <v>1494</v>
      </c>
      <c r="I618" s="14">
        <v>0.32</v>
      </c>
      <c r="J618" s="14">
        <v>0.47391299999999997</v>
      </c>
      <c r="K618" s="14">
        <v>0.25</v>
      </c>
      <c r="L618" s="14">
        <v>0.34444449999999999</v>
      </c>
      <c r="M618" s="14">
        <v>0.17499999999999999</v>
      </c>
      <c r="N618" s="14">
        <v>0.35454540000000001</v>
      </c>
      <c r="O618" s="14">
        <v>0.2911765</v>
      </c>
      <c r="P618" s="14">
        <v>0.3</v>
      </c>
      <c r="Q618" s="14">
        <v>0.3</v>
      </c>
      <c r="R618" s="14">
        <v>0.53333330000000001</v>
      </c>
      <c r="S618" s="14">
        <v>0.4</v>
      </c>
      <c r="T618" s="14">
        <v>0.2888889</v>
      </c>
      <c r="U618" s="14">
        <v>0.25</v>
      </c>
      <c r="V618" s="14">
        <v>0.27500000000000002</v>
      </c>
      <c r="W618" s="14">
        <v>0.36153849999999998</v>
      </c>
      <c r="X618" s="14">
        <v>0.34615390000000001</v>
      </c>
      <c r="Y618" s="14">
        <v>0.4</v>
      </c>
      <c r="Z618" s="14">
        <v>0.38333329999999999</v>
      </c>
      <c r="AA618" s="14">
        <v>0.44374999999999998</v>
      </c>
      <c r="AB618" s="14">
        <v>0.32</v>
      </c>
      <c r="AC618" s="14">
        <v>0.35333330000000002</v>
      </c>
      <c r="AD618" s="14">
        <v>0.48749999999999999</v>
      </c>
      <c r="AE618" s="14">
        <v>0.38</v>
      </c>
      <c r="AF618" s="14">
        <v>0.3714286</v>
      </c>
      <c r="AG618" s="14">
        <v>0.3714286</v>
      </c>
      <c r="AH618" s="14">
        <v>0.32941179999999998</v>
      </c>
      <c r="AI618" s="14">
        <v>0.3785714</v>
      </c>
      <c r="AJ618" s="14">
        <v>0.28333330000000001</v>
      </c>
      <c r="AK618" s="14">
        <v>0.15</v>
      </c>
      <c r="AL618" s="14">
        <v>0.37272729999999998</v>
      </c>
      <c r="AM618" s="14">
        <v>0.375</v>
      </c>
      <c r="AN618" s="14">
        <v>0.32500000000000001</v>
      </c>
    </row>
    <row r="619" spans="1:40" s="1" customFormat="1" ht="45">
      <c r="A619" s="1" t="s">
        <v>157</v>
      </c>
      <c r="B619" s="9" t="s">
        <v>1497</v>
      </c>
      <c r="C619" s="9"/>
      <c r="D619" s="9"/>
      <c r="E619" s="9"/>
      <c r="F619" s="9"/>
      <c r="G619" s="9" t="s">
        <v>1498</v>
      </c>
      <c r="H619" s="9" t="s">
        <v>1499</v>
      </c>
      <c r="I619" s="14">
        <v>0.32520320000000003</v>
      </c>
      <c r="J619" s="14">
        <v>0.26851849999999999</v>
      </c>
      <c r="K619" s="14">
        <v>0.14285709999999999</v>
      </c>
      <c r="L619" s="14">
        <v>0.26666669999999998</v>
      </c>
      <c r="M619" s="14">
        <v>0.25</v>
      </c>
      <c r="N619" s="14">
        <v>0.2708333</v>
      </c>
      <c r="O619" s="14">
        <v>0.18809519999999999</v>
      </c>
      <c r="P619" s="14">
        <v>0.19607840000000001</v>
      </c>
      <c r="Q619" s="14">
        <v>0.3333333</v>
      </c>
      <c r="R619" s="14">
        <v>0.22222220000000001</v>
      </c>
      <c r="S619" s="14">
        <v>0.2179487</v>
      </c>
      <c r="T619" s="14">
        <v>0.30303029999999997</v>
      </c>
      <c r="U619" s="14">
        <v>0.3333333</v>
      </c>
      <c r="V619" s="14">
        <v>0.2916667</v>
      </c>
      <c r="W619" s="14">
        <v>0.30107519999999999</v>
      </c>
      <c r="X619" s="14">
        <v>0.26666669999999998</v>
      </c>
      <c r="Y619" s="14">
        <v>0.19607840000000001</v>
      </c>
      <c r="Z619" s="14">
        <v>0.24242420000000001</v>
      </c>
      <c r="AA619" s="14">
        <v>0.1979167</v>
      </c>
      <c r="AB619" s="14">
        <v>0.3333333</v>
      </c>
      <c r="AC619" s="14">
        <v>0.25252520000000001</v>
      </c>
      <c r="AD619" s="14">
        <v>0.31884059999999997</v>
      </c>
      <c r="AE619" s="14">
        <v>0.21739130000000001</v>
      </c>
      <c r="AF619" s="14">
        <v>0.25396819999999998</v>
      </c>
      <c r="AG619" s="14">
        <v>0.25</v>
      </c>
      <c r="AH619" s="14">
        <v>0.2631579</v>
      </c>
      <c r="AI619" s="14">
        <v>0.22727269999999999</v>
      </c>
      <c r="AJ619" s="14">
        <v>0.3333333</v>
      </c>
      <c r="AK619" s="14">
        <v>0.25</v>
      </c>
      <c r="AL619" s="14">
        <v>0.2133333</v>
      </c>
      <c r="AM619" s="14">
        <v>0.4166667</v>
      </c>
      <c r="AN619" s="14">
        <v>0.18181820000000001</v>
      </c>
    </row>
    <row r="620" spans="1:40" s="1" customFormat="1" ht="60">
      <c r="A620" s="1" t="s">
        <v>157</v>
      </c>
      <c r="B620" s="9" t="s">
        <v>1500</v>
      </c>
      <c r="C620" s="9"/>
      <c r="D620" s="9"/>
      <c r="E620" s="9"/>
      <c r="F620" s="9"/>
      <c r="G620" s="9" t="s">
        <v>1501</v>
      </c>
      <c r="H620" s="9" t="s">
        <v>1502</v>
      </c>
      <c r="I620" s="14">
        <v>0.36559140000000001</v>
      </c>
      <c r="J620" s="14">
        <v>0.26436779999999999</v>
      </c>
      <c r="K620" s="14">
        <v>0.1666667</v>
      </c>
      <c r="L620" s="14">
        <v>0.2</v>
      </c>
      <c r="M620" s="14">
        <v>0.30555549999999998</v>
      </c>
      <c r="N620" s="14">
        <v>0.25</v>
      </c>
      <c r="O620" s="14">
        <v>0.21978020000000001</v>
      </c>
      <c r="P620" s="14">
        <v>0.24444440000000001</v>
      </c>
      <c r="Q620" s="14">
        <v>0.4</v>
      </c>
      <c r="R620" s="14">
        <v>0.1111111</v>
      </c>
      <c r="S620" s="14">
        <v>0.26984130000000001</v>
      </c>
      <c r="T620" s="14">
        <v>0.35555550000000002</v>
      </c>
      <c r="U620" s="14">
        <v>0.25</v>
      </c>
      <c r="V620" s="14">
        <v>0.2708333</v>
      </c>
      <c r="W620" s="14">
        <v>0.25362319999999999</v>
      </c>
      <c r="X620" s="14">
        <v>0.1666667</v>
      </c>
      <c r="Y620" s="14">
        <v>0.26984130000000001</v>
      </c>
      <c r="Z620" s="14">
        <v>0.1111111</v>
      </c>
      <c r="AA620" s="14">
        <v>0.1969697</v>
      </c>
      <c r="AB620" s="14">
        <v>0.19047620000000001</v>
      </c>
      <c r="AC620" s="14">
        <v>0.3333333</v>
      </c>
      <c r="AD620" s="14">
        <v>0.245614</v>
      </c>
      <c r="AE620" s="14">
        <v>0.23076920000000001</v>
      </c>
      <c r="AF620" s="14">
        <v>0.25925930000000003</v>
      </c>
      <c r="AG620" s="14">
        <v>0.22222220000000001</v>
      </c>
      <c r="AH620" s="14">
        <v>0.275862</v>
      </c>
      <c r="AI620" s="14">
        <v>0.3333333</v>
      </c>
      <c r="AJ620" s="14">
        <v>0.25</v>
      </c>
      <c r="AK620" s="14">
        <v>0.1666667</v>
      </c>
      <c r="AL620" s="14">
        <v>0.25396819999999998</v>
      </c>
      <c r="AM620" s="14">
        <v>0.38095240000000002</v>
      </c>
      <c r="AN620" s="14">
        <v>0.30303029999999997</v>
      </c>
    </row>
    <row r="621" spans="1:40" s="1" customFormat="1" ht="45">
      <c r="A621" s="1" t="s">
        <v>157</v>
      </c>
      <c r="B621" s="9" t="s">
        <v>1503</v>
      </c>
      <c r="C621" s="9"/>
      <c r="D621" s="9"/>
      <c r="E621" s="9"/>
      <c r="F621" s="9"/>
      <c r="G621" s="9" t="s">
        <v>1504</v>
      </c>
      <c r="H621" s="9" t="s">
        <v>1505</v>
      </c>
      <c r="I621" s="14">
        <v>0.15476190000000001</v>
      </c>
      <c r="J621" s="14">
        <v>0.17391300000000001</v>
      </c>
      <c r="K621" s="14">
        <v>0</v>
      </c>
      <c r="L621" s="14">
        <v>0</v>
      </c>
      <c r="M621" s="14">
        <v>0.1666667</v>
      </c>
      <c r="N621" s="14">
        <v>0.1190476</v>
      </c>
      <c r="O621" s="14">
        <v>0.1759259</v>
      </c>
      <c r="P621" s="14">
        <v>0.13333329999999999</v>
      </c>
      <c r="Q621" s="14">
        <v>0</v>
      </c>
      <c r="R621" s="14">
        <v>0.3333333</v>
      </c>
      <c r="S621" s="14">
        <v>0.23809520000000001</v>
      </c>
      <c r="T621" s="14">
        <v>0.1111111</v>
      </c>
      <c r="U621" s="14">
        <v>0</v>
      </c>
      <c r="V621" s="14">
        <v>8.3333299999999999E-2</v>
      </c>
      <c r="W621" s="14">
        <v>0.1912568</v>
      </c>
      <c r="X621" s="14">
        <v>0.13888890000000001</v>
      </c>
      <c r="Y621" s="14">
        <v>0.2</v>
      </c>
      <c r="Z621" s="14">
        <v>0.13333329999999999</v>
      </c>
      <c r="AA621" s="14">
        <v>0.1578947</v>
      </c>
      <c r="AB621" s="14">
        <v>0.22222220000000001</v>
      </c>
      <c r="AC621" s="14">
        <v>0.1833333</v>
      </c>
      <c r="AD621" s="14">
        <v>0.19444439999999999</v>
      </c>
      <c r="AE621" s="14">
        <v>0.13333329999999999</v>
      </c>
      <c r="AF621" s="14">
        <v>0.13888890000000001</v>
      </c>
      <c r="AG621" s="14">
        <v>9.5238100000000006E-2</v>
      </c>
      <c r="AH621" s="14">
        <v>0.25641019999999998</v>
      </c>
      <c r="AI621" s="14">
        <v>0.1481481</v>
      </c>
      <c r="AJ621" s="14">
        <v>0.13888890000000001</v>
      </c>
      <c r="AK621" s="14">
        <v>0.1666667</v>
      </c>
      <c r="AL621" s="14">
        <v>7.4074100000000004E-2</v>
      </c>
      <c r="AM621" s="14">
        <v>0</v>
      </c>
      <c r="AN621" s="14">
        <v>0.1666667</v>
      </c>
    </row>
    <row r="622" spans="1:40" s="1" customFormat="1" ht="60">
      <c r="A622" s="1" t="s">
        <v>157</v>
      </c>
      <c r="B622" s="9"/>
      <c r="C622" s="9"/>
      <c r="D622" s="9" t="s">
        <v>1506</v>
      </c>
      <c r="E622" s="9"/>
      <c r="F622" s="9"/>
      <c r="G622" s="9" t="s">
        <v>1507</v>
      </c>
      <c r="H622" s="13" t="s">
        <v>1508</v>
      </c>
      <c r="I622" s="14">
        <v>0.3</v>
      </c>
      <c r="J622" s="14">
        <v>0.43478260000000002</v>
      </c>
      <c r="K622" s="14">
        <v>0.5</v>
      </c>
      <c r="L622" s="14">
        <v>0.44444440000000002</v>
      </c>
      <c r="M622" s="14">
        <v>0.25</v>
      </c>
      <c r="N622" s="14">
        <v>0.5</v>
      </c>
      <c r="O622" s="14">
        <v>0.36559140000000001</v>
      </c>
      <c r="P622" s="14">
        <v>0.375</v>
      </c>
      <c r="Q622" s="14">
        <v>0.3333333</v>
      </c>
      <c r="R622" s="14">
        <v>0.55555549999999998</v>
      </c>
      <c r="S622" s="14">
        <v>0.25</v>
      </c>
      <c r="T622" s="14">
        <v>0.44444440000000002</v>
      </c>
      <c r="U622" s="14">
        <v>0.3333333</v>
      </c>
      <c r="V622" s="14">
        <v>0.2916667</v>
      </c>
      <c r="W622" s="14">
        <v>0.51282050000000001</v>
      </c>
      <c r="X622" s="14">
        <v>0.20512820000000001</v>
      </c>
      <c r="Y622" s="14">
        <v>0.38888889999999998</v>
      </c>
      <c r="Z622" s="14">
        <v>0.44444440000000002</v>
      </c>
      <c r="AA622" s="14">
        <v>0.52083330000000005</v>
      </c>
      <c r="AB622" s="14">
        <v>0.3333333</v>
      </c>
      <c r="AC622" s="14">
        <v>0.30769229999999997</v>
      </c>
      <c r="AD622" s="14">
        <v>0.3333333</v>
      </c>
      <c r="AE622" s="14">
        <v>0.53333330000000001</v>
      </c>
      <c r="AF622" s="14">
        <v>0.42857139999999999</v>
      </c>
      <c r="AG622" s="14">
        <v>0.57142850000000001</v>
      </c>
      <c r="AH622" s="14">
        <v>0.43137249999999999</v>
      </c>
      <c r="AI622" s="14">
        <v>0.43589739999999999</v>
      </c>
      <c r="AJ622" s="14">
        <v>0.47222219999999998</v>
      </c>
      <c r="AK622" s="14">
        <v>8.3333299999999999E-2</v>
      </c>
      <c r="AL622" s="14">
        <v>0.42424240000000002</v>
      </c>
      <c r="AM622" s="14">
        <v>0.3333333</v>
      </c>
      <c r="AN622" s="14">
        <v>0.3333333</v>
      </c>
    </row>
    <row r="623" spans="1:40" s="1" customFormat="1" ht="60">
      <c r="A623" s="1" t="s">
        <v>157</v>
      </c>
      <c r="B623" s="9"/>
      <c r="C623" s="9"/>
      <c r="D623" s="9" t="s">
        <v>1509</v>
      </c>
      <c r="E623" s="9"/>
      <c r="F623" s="9"/>
      <c r="G623" s="9" t="s">
        <v>1510</v>
      </c>
      <c r="H623" s="13" t="s">
        <v>1511</v>
      </c>
      <c r="I623" s="14">
        <v>0.3333333</v>
      </c>
      <c r="J623" s="14">
        <v>0.34848479999999998</v>
      </c>
      <c r="K623" s="14">
        <v>0.3333333</v>
      </c>
      <c r="L623" s="14">
        <v>0.3333333</v>
      </c>
      <c r="M623" s="14">
        <v>0.1666667</v>
      </c>
      <c r="N623" s="14">
        <v>0.44444440000000002</v>
      </c>
      <c r="O623" s="14">
        <v>0.296875</v>
      </c>
      <c r="P623" s="14">
        <v>0.3333333</v>
      </c>
      <c r="Q623" s="14">
        <v>0.2</v>
      </c>
      <c r="R623" s="14">
        <v>0.38888889999999998</v>
      </c>
      <c r="S623" s="14">
        <v>0.3333333</v>
      </c>
      <c r="T623" s="14">
        <v>0.25925930000000003</v>
      </c>
      <c r="U623" s="14">
        <v>0.3333333</v>
      </c>
      <c r="V623" s="14">
        <v>0.1666667</v>
      </c>
      <c r="W623" s="14">
        <v>0.41333330000000001</v>
      </c>
      <c r="X623" s="14">
        <v>0.3333333</v>
      </c>
      <c r="Y623" s="14">
        <v>0.27777780000000002</v>
      </c>
      <c r="Z623" s="14">
        <v>0.38888889999999998</v>
      </c>
      <c r="AA623" s="14">
        <v>0.4166666</v>
      </c>
      <c r="AB623" s="14">
        <v>0.26666669999999998</v>
      </c>
      <c r="AC623" s="14">
        <v>0.35714279999999998</v>
      </c>
      <c r="AD623" s="14">
        <v>0.3333333</v>
      </c>
      <c r="AE623" s="14">
        <v>0.4</v>
      </c>
      <c r="AF623" s="14">
        <v>0.35714279999999998</v>
      </c>
      <c r="AG623" s="14">
        <v>0.42857139999999999</v>
      </c>
      <c r="AH623" s="14">
        <v>0.31372549999999999</v>
      </c>
      <c r="AI623" s="14">
        <v>0.35714279999999998</v>
      </c>
      <c r="AJ623" s="14">
        <v>0.4166667</v>
      </c>
      <c r="AK623" s="14">
        <v>0.25</v>
      </c>
      <c r="AL623" s="14">
        <v>0.30303029999999997</v>
      </c>
      <c r="AM623" s="14">
        <v>0.4166667</v>
      </c>
      <c r="AN623" s="14">
        <v>0.4166667</v>
      </c>
    </row>
    <row r="624" spans="1:40" s="1" customFormat="1" ht="44.85" customHeight="1">
      <c r="A624" s="1" t="s">
        <v>157</v>
      </c>
      <c r="B624" s="9" t="s">
        <v>1512</v>
      </c>
      <c r="C624" s="9"/>
      <c r="D624" s="9"/>
      <c r="E624" s="9"/>
      <c r="F624" s="9"/>
      <c r="G624" s="9" t="s">
        <v>1513</v>
      </c>
      <c r="H624" s="13" t="s">
        <v>1514</v>
      </c>
      <c r="I624" s="14">
        <v>0.32520320000000003</v>
      </c>
      <c r="J624" s="14">
        <v>0.27927930000000001</v>
      </c>
      <c r="K624" s="14">
        <v>0.1666667</v>
      </c>
      <c r="L624" s="14">
        <v>0.26666669999999998</v>
      </c>
      <c r="M624" s="14">
        <v>0.27777780000000002</v>
      </c>
      <c r="N624" s="14">
        <v>0.2708333</v>
      </c>
      <c r="O624" s="14">
        <v>0.2511737</v>
      </c>
      <c r="P624" s="14">
        <v>0.15686269999999999</v>
      </c>
      <c r="Q624" s="14">
        <v>0.1666667</v>
      </c>
      <c r="R624" s="14">
        <v>0.22222220000000001</v>
      </c>
      <c r="S624" s="14">
        <v>0.24</v>
      </c>
      <c r="T624" s="14">
        <v>0.26984130000000001</v>
      </c>
      <c r="U624" s="14">
        <v>0.1666667</v>
      </c>
      <c r="V624" s="14">
        <v>0.27450980000000003</v>
      </c>
      <c r="W624" s="14">
        <v>0.30054639999999999</v>
      </c>
      <c r="X624" s="14">
        <v>0.23333329999999999</v>
      </c>
      <c r="Y624" s="14">
        <v>0.27450980000000003</v>
      </c>
      <c r="Z624" s="14">
        <v>0.30303029999999997</v>
      </c>
      <c r="AA624" s="14">
        <v>0.27619050000000001</v>
      </c>
      <c r="AB624" s="14">
        <v>0.30303029999999997</v>
      </c>
      <c r="AC624" s="14">
        <v>0.25</v>
      </c>
      <c r="AD624" s="14">
        <v>0.37681160000000002</v>
      </c>
      <c r="AE624" s="14">
        <v>0.15</v>
      </c>
      <c r="AF624" s="14">
        <v>0.2807017</v>
      </c>
      <c r="AG624" s="14">
        <v>0.3541667</v>
      </c>
      <c r="AH624" s="14">
        <v>0.2543859</v>
      </c>
      <c r="AI624" s="14">
        <v>0.27272730000000001</v>
      </c>
      <c r="AJ624" s="14">
        <v>0.35294120000000001</v>
      </c>
      <c r="AK624" s="14">
        <v>0.1666667</v>
      </c>
      <c r="AL624" s="14">
        <v>0.26666669999999998</v>
      </c>
      <c r="AM624" s="14">
        <v>0.4166667</v>
      </c>
      <c r="AN624" s="14">
        <v>0.36111110000000002</v>
      </c>
    </row>
    <row r="625" spans="1:40" s="1" customFormat="1" ht="44.85" customHeight="1">
      <c r="A625" s="1" t="s">
        <v>157</v>
      </c>
      <c r="B625" s="9" t="s">
        <v>1515</v>
      </c>
      <c r="C625" s="9"/>
      <c r="D625" s="9"/>
      <c r="E625" s="9"/>
      <c r="F625" s="9"/>
      <c r="G625" s="9" t="s">
        <v>1516</v>
      </c>
      <c r="H625" s="13" t="s">
        <v>1517</v>
      </c>
      <c r="I625" s="14">
        <v>0.3777778</v>
      </c>
      <c r="J625" s="14">
        <v>0.29885060000000002</v>
      </c>
      <c r="K625" s="14">
        <v>0.1666667</v>
      </c>
      <c r="L625" s="14">
        <v>0.2</v>
      </c>
      <c r="M625" s="14">
        <v>0.27777780000000002</v>
      </c>
      <c r="N625" s="14">
        <v>0.27777780000000002</v>
      </c>
      <c r="O625" s="14">
        <v>0.24908420000000001</v>
      </c>
      <c r="P625" s="14">
        <v>0.2888889</v>
      </c>
      <c r="Q625" s="14">
        <v>0.4</v>
      </c>
      <c r="R625" s="14">
        <v>0.1111111</v>
      </c>
      <c r="S625" s="14">
        <v>0.2807017</v>
      </c>
      <c r="T625" s="14">
        <v>0.31111109999999997</v>
      </c>
      <c r="U625" s="14">
        <v>0.1666667</v>
      </c>
      <c r="V625" s="14">
        <v>0.29411759999999998</v>
      </c>
      <c r="W625" s="14">
        <v>0.23404249999999999</v>
      </c>
      <c r="X625" s="14">
        <v>0.1666667</v>
      </c>
      <c r="Y625" s="14">
        <v>0.28571429999999998</v>
      </c>
      <c r="Z625" s="14">
        <v>0.1111111</v>
      </c>
      <c r="AA625" s="14">
        <v>0.20634920000000001</v>
      </c>
      <c r="AB625" s="14">
        <v>0.14285709999999999</v>
      </c>
      <c r="AC625" s="14">
        <v>0.28571429999999998</v>
      </c>
      <c r="AD625" s="14">
        <v>0.2631579</v>
      </c>
      <c r="AE625" s="14">
        <v>0.25</v>
      </c>
      <c r="AF625" s="14">
        <v>0.2280702</v>
      </c>
      <c r="AG625" s="14">
        <v>0.15384610000000001</v>
      </c>
      <c r="AH625" s="14">
        <v>0.25287349999999997</v>
      </c>
      <c r="AI625" s="14">
        <v>0.35185179999999999</v>
      </c>
      <c r="AJ625" s="14">
        <v>0.2083333</v>
      </c>
      <c r="AK625" s="14">
        <v>0.22222220000000001</v>
      </c>
      <c r="AL625" s="14">
        <v>0.28571429999999998</v>
      </c>
      <c r="AM625" s="14">
        <v>0.42857139999999999</v>
      </c>
      <c r="AN625" s="14">
        <v>0.27272730000000001</v>
      </c>
    </row>
    <row r="626" spans="1:40" s="1" customFormat="1" ht="44.85" customHeight="1">
      <c r="A626" s="1" t="s">
        <v>157</v>
      </c>
      <c r="B626" s="9" t="s">
        <v>1518</v>
      </c>
      <c r="C626" s="9"/>
      <c r="D626" s="9"/>
      <c r="E626" s="9"/>
      <c r="F626" s="9"/>
      <c r="G626" s="9" t="s">
        <v>1519</v>
      </c>
      <c r="H626" s="13" t="s">
        <v>1520</v>
      </c>
      <c r="I626" s="14">
        <v>0.2183908</v>
      </c>
      <c r="J626" s="14">
        <v>0.22222220000000001</v>
      </c>
      <c r="K626" s="14">
        <v>0</v>
      </c>
      <c r="L626" s="14">
        <v>0</v>
      </c>
      <c r="M626" s="14">
        <v>0.22222220000000001</v>
      </c>
      <c r="N626" s="14">
        <v>0.1666667</v>
      </c>
      <c r="O626" s="14">
        <v>0.22222220000000001</v>
      </c>
      <c r="P626" s="14">
        <v>0.13333329999999999</v>
      </c>
      <c r="Q626" s="14">
        <v>0.1111111</v>
      </c>
      <c r="R626" s="14">
        <v>0.3333333</v>
      </c>
      <c r="S626" s="14">
        <v>0.22222220000000001</v>
      </c>
      <c r="T626" s="14">
        <v>0.1666667</v>
      </c>
      <c r="U626" s="14">
        <v>0.1666667</v>
      </c>
      <c r="V626" s="14">
        <v>0.1666667</v>
      </c>
      <c r="W626" s="14">
        <v>0.19672129999999999</v>
      </c>
      <c r="X626" s="14">
        <v>0.10256410000000001</v>
      </c>
      <c r="Y626" s="14">
        <v>0.18181820000000001</v>
      </c>
      <c r="Z626" s="14">
        <v>0.13333329999999999</v>
      </c>
      <c r="AA626" s="14">
        <v>0.2280702</v>
      </c>
      <c r="AB626" s="14">
        <v>0.22222220000000001</v>
      </c>
      <c r="AC626" s="14">
        <v>0.1929825</v>
      </c>
      <c r="AD626" s="14">
        <v>0.27777780000000002</v>
      </c>
      <c r="AE626" s="14">
        <v>0.2142857</v>
      </c>
      <c r="AF626" s="14">
        <v>0.13888890000000001</v>
      </c>
      <c r="AG626" s="14">
        <v>0.19047620000000001</v>
      </c>
      <c r="AH626" s="14">
        <v>0.32098759999999998</v>
      </c>
      <c r="AI626" s="14">
        <v>0.1481481</v>
      </c>
      <c r="AJ626" s="14">
        <v>0.13888890000000001</v>
      </c>
      <c r="AK626" s="14">
        <v>0</v>
      </c>
      <c r="AL626" s="14">
        <v>0.12962960000000001</v>
      </c>
      <c r="AM626" s="14">
        <v>0</v>
      </c>
      <c r="AN626" s="14">
        <v>0.1666667</v>
      </c>
    </row>
    <row r="627" spans="1:40" s="1" customFormat="1" ht="60">
      <c r="A627" s="1" t="s">
        <v>157</v>
      </c>
      <c r="B627" s="9" t="s">
        <v>1521</v>
      </c>
      <c r="C627" s="9"/>
      <c r="D627" s="9"/>
      <c r="E627" s="9"/>
      <c r="F627" s="9"/>
      <c r="G627" s="9" t="s">
        <v>1522</v>
      </c>
      <c r="H627" s="9" t="s">
        <v>1523</v>
      </c>
      <c r="I627" s="14">
        <v>0.39682539999999999</v>
      </c>
      <c r="J627" s="14">
        <v>0.35897440000000003</v>
      </c>
      <c r="K627" s="14">
        <v>0.38095240000000002</v>
      </c>
      <c r="L627" s="14">
        <v>0.3333333</v>
      </c>
      <c r="M627" s="14">
        <v>0.36111110000000002</v>
      </c>
      <c r="N627" s="14">
        <v>0.3333333</v>
      </c>
      <c r="O627" s="14">
        <v>0.3125</v>
      </c>
      <c r="P627" s="14">
        <v>0.35294120000000001</v>
      </c>
      <c r="Q627" s="14">
        <v>0.44444440000000002</v>
      </c>
      <c r="R627" s="14">
        <v>0.22222220000000001</v>
      </c>
      <c r="S627" s="14">
        <v>0.24358969999999999</v>
      </c>
      <c r="T627" s="14">
        <v>0.4393939</v>
      </c>
      <c r="U627" s="14">
        <v>0.44444440000000002</v>
      </c>
      <c r="V627" s="14">
        <v>0.43137259999999999</v>
      </c>
      <c r="W627" s="14">
        <v>0.31720429999999999</v>
      </c>
      <c r="X627" s="14">
        <v>0.31666670000000002</v>
      </c>
      <c r="Y627" s="14">
        <v>0.41176469999999998</v>
      </c>
      <c r="Z627" s="14">
        <v>0.3333333</v>
      </c>
      <c r="AA627" s="14">
        <v>0.45714290000000002</v>
      </c>
      <c r="AB627" s="14">
        <v>0.30555559999999998</v>
      </c>
      <c r="AC627" s="14">
        <v>0.26470589999999999</v>
      </c>
      <c r="AD627" s="14">
        <v>0.48484850000000002</v>
      </c>
      <c r="AE627" s="14">
        <v>0.42028989999999999</v>
      </c>
      <c r="AF627" s="14">
        <v>0.3913044</v>
      </c>
      <c r="AG627" s="14">
        <v>0.3541667</v>
      </c>
      <c r="AH627" s="14">
        <v>0.47863250000000002</v>
      </c>
      <c r="AI627" s="14">
        <v>0.39130429999999999</v>
      </c>
      <c r="AJ627" s="14">
        <v>0.29629630000000001</v>
      </c>
      <c r="AK627" s="14">
        <v>0.2</v>
      </c>
      <c r="AL627" s="14">
        <v>0.28000000000000003</v>
      </c>
      <c r="AM627" s="14">
        <v>0.25</v>
      </c>
      <c r="AN627" s="14">
        <v>0.3333333</v>
      </c>
    </row>
    <row r="628" spans="1:40" s="1" customFormat="1" ht="60">
      <c r="A628" s="1" t="s">
        <v>157</v>
      </c>
      <c r="B628" s="9" t="s">
        <v>1524</v>
      </c>
      <c r="C628" s="9"/>
      <c r="D628" s="9"/>
      <c r="E628" s="9"/>
      <c r="F628" s="9"/>
      <c r="G628" s="9" t="s">
        <v>1525</v>
      </c>
      <c r="H628" s="9" t="s">
        <v>1526</v>
      </c>
      <c r="I628" s="14">
        <v>0.344086</v>
      </c>
      <c r="J628" s="14">
        <v>0.40229890000000001</v>
      </c>
      <c r="K628" s="14">
        <v>0.27777780000000002</v>
      </c>
      <c r="L628" s="14">
        <v>0.4</v>
      </c>
      <c r="M628" s="14">
        <v>0.3333333</v>
      </c>
      <c r="N628" s="14">
        <v>0.30555559999999998</v>
      </c>
      <c r="O628" s="14">
        <v>0.3406594</v>
      </c>
      <c r="P628" s="14">
        <v>0.35555560000000003</v>
      </c>
      <c r="Q628" s="14">
        <v>0.3333333</v>
      </c>
      <c r="R628" s="14">
        <v>0.5</v>
      </c>
      <c r="S628" s="14">
        <v>0.38333339999999999</v>
      </c>
      <c r="T628" s="14">
        <v>0.57777780000000001</v>
      </c>
      <c r="U628" s="14">
        <v>0.3333333</v>
      </c>
      <c r="V628" s="14">
        <v>0.43137259999999999</v>
      </c>
      <c r="W628" s="14">
        <v>0.2708333</v>
      </c>
      <c r="X628" s="14">
        <v>0.3333333</v>
      </c>
      <c r="Y628" s="14">
        <v>0.42857139999999999</v>
      </c>
      <c r="Z628" s="14">
        <v>0.44444440000000002</v>
      </c>
      <c r="AA628" s="14">
        <v>0.39130429999999999</v>
      </c>
      <c r="AB628" s="14">
        <v>0.1666667</v>
      </c>
      <c r="AC628" s="14">
        <v>0.3333333</v>
      </c>
      <c r="AD628" s="14">
        <v>0.4561404</v>
      </c>
      <c r="AE628" s="14">
        <v>0.43589739999999999</v>
      </c>
      <c r="AF628" s="14">
        <v>0.3157895</v>
      </c>
      <c r="AG628" s="14">
        <v>0.43589739999999999</v>
      </c>
      <c r="AH628" s="14">
        <v>0.46236559999999999</v>
      </c>
      <c r="AI628" s="14">
        <v>0.3157895</v>
      </c>
      <c r="AJ628" s="14">
        <v>0.3333333</v>
      </c>
      <c r="AK628" s="14">
        <v>0.3333333</v>
      </c>
      <c r="AL628" s="14">
        <v>0.38095240000000002</v>
      </c>
      <c r="AM628" s="14">
        <v>0.52380959999999999</v>
      </c>
      <c r="AN628" s="14">
        <v>0.36363640000000003</v>
      </c>
    </row>
    <row r="629" spans="1:40" s="1" customFormat="1" ht="45">
      <c r="A629" s="1" t="s">
        <v>157</v>
      </c>
      <c r="B629" s="9" t="s">
        <v>1527</v>
      </c>
      <c r="C629" s="9"/>
      <c r="D629" s="9"/>
      <c r="E629" s="9"/>
      <c r="F629" s="9"/>
      <c r="G629" s="9" t="s">
        <v>1528</v>
      </c>
      <c r="H629" s="9" t="s">
        <v>1529</v>
      </c>
      <c r="I629" s="14">
        <v>0.35294120000000001</v>
      </c>
      <c r="J629" s="14">
        <v>0.35802469999999997</v>
      </c>
      <c r="K629" s="14">
        <v>0.25</v>
      </c>
      <c r="L629" s="14">
        <v>0.3333333</v>
      </c>
      <c r="M629" s="14">
        <v>0.1666667</v>
      </c>
      <c r="N629" s="14">
        <v>0.25641029999999998</v>
      </c>
      <c r="O629" s="14">
        <v>0.34986230000000001</v>
      </c>
      <c r="P629" s="14">
        <v>0.38888889999999998</v>
      </c>
      <c r="Q629" s="14">
        <v>0.3333333</v>
      </c>
      <c r="R629" s="14">
        <v>0.22222220000000001</v>
      </c>
      <c r="S629" s="14">
        <v>0.38095240000000002</v>
      </c>
      <c r="T629" s="14">
        <v>0.39215689999999997</v>
      </c>
      <c r="U629" s="14">
        <v>0.3333333</v>
      </c>
      <c r="V629" s="14">
        <v>0.30303029999999997</v>
      </c>
      <c r="W629" s="14">
        <v>0.37333329999999998</v>
      </c>
      <c r="X629" s="14">
        <v>0.37254900000000002</v>
      </c>
      <c r="Y629" s="14">
        <v>0.3333333</v>
      </c>
      <c r="Z629" s="14">
        <v>0.22222220000000001</v>
      </c>
      <c r="AA629" s="14">
        <v>0.40579710000000002</v>
      </c>
      <c r="AB629" s="14">
        <v>0.28571429999999998</v>
      </c>
      <c r="AC629" s="14">
        <v>0.40476190000000001</v>
      </c>
      <c r="AD629" s="14">
        <v>0.3157895</v>
      </c>
      <c r="AE629" s="14">
        <v>0.3518519</v>
      </c>
      <c r="AF629" s="14">
        <v>0.35555560000000003</v>
      </c>
      <c r="AG629" s="14">
        <v>0.59259260000000002</v>
      </c>
      <c r="AH629" s="14">
        <v>0.38888889999999998</v>
      </c>
      <c r="AI629" s="14">
        <v>0.35714289999999999</v>
      </c>
      <c r="AJ629" s="14">
        <v>0.22222220000000001</v>
      </c>
      <c r="AK629" s="14">
        <v>0.22222220000000001</v>
      </c>
      <c r="AL629" s="14">
        <v>0.38095240000000002</v>
      </c>
      <c r="AM629" s="14">
        <v>0.1666667</v>
      </c>
      <c r="AN629" s="14">
        <v>0.23333329999999999</v>
      </c>
    </row>
    <row r="630" spans="1:40" s="33" customFormat="1" ht="15.75">
      <c r="A630" s="37" t="s">
        <v>111</v>
      </c>
      <c r="B630" s="38"/>
      <c r="C630" s="38"/>
      <c r="D630" s="38"/>
      <c r="E630" s="38"/>
      <c r="F630" s="38"/>
      <c r="G630" s="38" t="s">
        <v>1530</v>
      </c>
      <c r="H630" s="38"/>
      <c r="I630" s="39">
        <f>AVERAGE(I631:I638)</f>
        <v>0.42847739999999995</v>
      </c>
      <c r="J630" s="39">
        <f t="shared" ref="J630:AN630" si="115">AVERAGE(J631:J638)</f>
        <v>0.42285646250000003</v>
      </c>
      <c r="K630" s="39">
        <f t="shared" si="115"/>
        <v>0.300496025</v>
      </c>
      <c r="L630" s="39">
        <f t="shared" si="115"/>
        <v>0.4537615625000001</v>
      </c>
      <c r="M630" s="39">
        <f t="shared" si="115"/>
        <v>0.36502975000000004</v>
      </c>
      <c r="N630" s="39">
        <f t="shared" si="115"/>
        <v>0.4130771875</v>
      </c>
      <c r="O630" s="39">
        <f t="shared" si="115"/>
        <v>0.35862421250000004</v>
      </c>
      <c r="P630" s="39">
        <f t="shared" si="115"/>
        <v>0.34629723750000002</v>
      </c>
      <c r="Q630" s="39">
        <f t="shared" si="115"/>
        <v>0.27230156250000004</v>
      </c>
      <c r="R630" s="39">
        <f t="shared" si="115"/>
        <v>0.35944442500000001</v>
      </c>
      <c r="S630" s="39">
        <f t="shared" si="115"/>
        <v>0.35367011249999997</v>
      </c>
      <c r="T630" s="39">
        <f t="shared" si="115"/>
        <v>0.35191866250000003</v>
      </c>
      <c r="U630" s="39">
        <f t="shared" si="115"/>
        <v>0.26319443749999999</v>
      </c>
      <c r="V630" s="39">
        <f t="shared" si="115"/>
        <v>0.35542279999999998</v>
      </c>
      <c r="W630" s="39">
        <f t="shared" si="115"/>
        <v>0.35894403749999998</v>
      </c>
      <c r="X630" s="39">
        <f t="shared" si="115"/>
        <v>0.291945075</v>
      </c>
      <c r="Y630" s="39">
        <f t="shared" si="115"/>
        <v>0.39975490000000002</v>
      </c>
      <c r="Z630" s="39">
        <f t="shared" si="115"/>
        <v>0.39598711250000002</v>
      </c>
      <c r="AA630" s="39">
        <f t="shared" si="115"/>
        <v>0.44884321250000003</v>
      </c>
      <c r="AB630" s="39">
        <f t="shared" si="115"/>
        <v>0.35770562500000003</v>
      </c>
      <c r="AC630" s="39">
        <f t="shared" si="115"/>
        <v>0.34642855</v>
      </c>
      <c r="AD630" s="39">
        <f t="shared" si="115"/>
        <v>0.42096096250000004</v>
      </c>
      <c r="AE630" s="39">
        <f t="shared" si="115"/>
        <v>0.34475405000000003</v>
      </c>
      <c r="AF630" s="39">
        <f t="shared" si="115"/>
        <v>0.37188189999999999</v>
      </c>
      <c r="AG630" s="39">
        <f t="shared" si="115"/>
        <v>0.40299745000000003</v>
      </c>
      <c r="AH630" s="39">
        <f t="shared" si="115"/>
        <v>0.36893018750000006</v>
      </c>
      <c r="AI630" s="39">
        <f t="shared" si="115"/>
        <v>0.38501983750000002</v>
      </c>
      <c r="AJ630" s="39">
        <f t="shared" si="115"/>
        <v>0.36298954999999999</v>
      </c>
      <c r="AK630" s="39">
        <f t="shared" si="115"/>
        <v>0.30399304999999999</v>
      </c>
      <c r="AL630" s="39">
        <f t="shared" si="115"/>
        <v>0.30783183749999998</v>
      </c>
      <c r="AM630" s="39">
        <f t="shared" si="115"/>
        <v>0.37931546250000003</v>
      </c>
      <c r="AN630" s="39">
        <f t="shared" si="115"/>
        <v>0.33276677500000001</v>
      </c>
    </row>
    <row r="631" spans="1:40" s="1" customFormat="1" ht="75">
      <c r="A631" s="1" t="s">
        <v>157</v>
      </c>
      <c r="B631" s="9" t="s">
        <v>1531</v>
      </c>
      <c r="C631" s="9"/>
      <c r="D631" s="9"/>
      <c r="E631" s="9"/>
      <c r="F631" s="9"/>
      <c r="G631" s="9" t="s">
        <v>1532</v>
      </c>
      <c r="H631" s="13" t="s">
        <v>1533</v>
      </c>
      <c r="I631" s="14">
        <v>0.40638299999999999</v>
      </c>
      <c r="J631" s="14">
        <v>0.28958329999999999</v>
      </c>
      <c r="K631" s="14">
        <v>0.1142857</v>
      </c>
      <c r="L631" s="14">
        <v>0.33750000000000002</v>
      </c>
      <c r="M631" s="14">
        <v>0.27142860000000002</v>
      </c>
      <c r="N631" s="14">
        <v>0.25238090000000002</v>
      </c>
      <c r="O631" s="14">
        <v>0.1947644</v>
      </c>
      <c r="P631" s="14">
        <v>0.25217390000000001</v>
      </c>
      <c r="Q631" s="14">
        <v>0.2</v>
      </c>
      <c r="R631" s="14">
        <v>0.12</v>
      </c>
      <c r="S631" s="14">
        <v>0.28709679999999999</v>
      </c>
      <c r="T631" s="14">
        <v>0.3387097</v>
      </c>
      <c r="U631" s="14">
        <v>0.125</v>
      </c>
      <c r="V631" s="14">
        <v>0.26666669999999998</v>
      </c>
      <c r="W631" s="14">
        <v>0.18556700000000001</v>
      </c>
      <c r="X631" s="14">
        <v>0.19615379999999999</v>
      </c>
      <c r="Y631" s="14">
        <v>0.26428570000000001</v>
      </c>
      <c r="Z631" s="14">
        <v>0.31538460000000001</v>
      </c>
      <c r="AA631" s="14">
        <v>0.31702130000000001</v>
      </c>
      <c r="AB631" s="14">
        <v>0.1666667</v>
      </c>
      <c r="AC631" s="14">
        <v>0.2142857</v>
      </c>
      <c r="AD631" s="14">
        <v>0.30625000000000002</v>
      </c>
      <c r="AE631" s="14">
        <v>0.26129029999999998</v>
      </c>
      <c r="AF631" s="14">
        <v>0.1769231</v>
      </c>
      <c r="AG631" s="14">
        <v>0.26842110000000002</v>
      </c>
      <c r="AH631" s="14">
        <v>0.312</v>
      </c>
      <c r="AI631" s="14">
        <v>0.25833329999999999</v>
      </c>
      <c r="AJ631" s="14">
        <v>0.16818179999999999</v>
      </c>
      <c r="AK631" s="14">
        <v>0.15</v>
      </c>
      <c r="AL631" s="14">
        <v>0.13750000000000001</v>
      </c>
      <c r="AM631" s="14">
        <v>0.42857139999999999</v>
      </c>
      <c r="AN631" s="14">
        <v>0.27692309999999998</v>
      </c>
    </row>
    <row r="632" spans="1:40" s="1" customFormat="1" ht="75">
      <c r="A632" s="9" t="s">
        <v>157</v>
      </c>
      <c r="B632" s="9"/>
      <c r="C632" s="9"/>
      <c r="D632" s="9" t="s">
        <v>1534</v>
      </c>
      <c r="E632" s="9"/>
      <c r="F632" s="9"/>
      <c r="G632" s="9" t="s">
        <v>1535</v>
      </c>
      <c r="H632" s="13" t="s">
        <v>1533</v>
      </c>
      <c r="I632" s="14">
        <v>0.34</v>
      </c>
      <c r="J632" s="14">
        <v>0.36956519999999998</v>
      </c>
      <c r="K632" s="14">
        <v>0.15</v>
      </c>
      <c r="L632" s="14">
        <v>0.35555560000000003</v>
      </c>
      <c r="M632" s="14">
        <v>0.2</v>
      </c>
      <c r="N632" s="14">
        <v>0.4166667</v>
      </c>
      <c r="O632" s="14">
        <v>0.23529410000000001</v>
      </c>
      <c r="P632" s="14">
        <v>0.2</v>
      </c>
      <c r="Q632" s="14">
        <v>0.14000000000000001</v>
      </c>
      <c r="R632" s="14">
        <v>0.4</v>
      </c>
      <c r="S632" s="14">
        <v>0.3</v>
      </c>
      <c r="T632" s="14">
        <v>0.2368421</v>
      </c>
      <c r="U632" s="14">
        <v>0.1875</v>
      </c>
      <c r="V632" s="14">
        <v>0.28749999999999998</v>
      </c>
      <c r="W632" s="14">
        <v>0.22692309999999999</v>
      </c>
      <c r="X632" s="14">
        <v>0.23846149999999999</v>
      </c>
      <c r="Y632" s="14">
        <v>0.38333339999999999</v>
      </c>
      <c r="Z632" s="14">
        <v>0.15</v>
      </c>
      <c r="AA632" s="14">
        <v>0.41875000000000001</v>
      </c>
      <c r="AB632" s="14">
        <v>0.14000000000000001</v>
      </c>
      <c r="AC632" s="14">
        <v>0.1733333</v>
      </c>
      <c r="AD632" s="14">
        <v>0.36249999999999999</v>
      </c>
      <c r="AE632" s="14">
        <v>0.14000000000000001</v>
      </c>
      <c r="AF632" s="14">
        <v>0.36428569999999999</v>
      </c>
      <c r="AG632" s="14">
        <v>0.48571429999999999</v>
      </c>
      <c r="AH632" s="14">
        <v>0.18235290000000001</v>
      </c>
      <c r="AI632" s="14">
        <v>0.25</v>
      </c>
      <c r="AJ632" s="14">
        <v>0.27500000000000002</v>
      </c>
      <c r="AK632" s="14">
        <v>0.4</v>
      </c>
      <c r="AL632" s="14">
        <v>0.22727269999999999</v>
      </c>
      <c r="AM632" s="14">
        <v>0.4</v>
      </c>
      <c r="AN632" s="14">
        <v>0.25</v>
      </c>
    </row>
    <row r="633" spans="1:40" s="1" customFormat="1" ht="60">
      <c r="A633" s="9" t="s">
        <v>157</v>
      </c>
      <c r="B633" s="9" t="s">
        <v>1536</v>
      </c>
      <c r="C633" s="9"/>
      <c r="D633" s="9"/>
      <c r="E633" s="9"/>
      <c r="F633" s="9"/>
      <c r="G633" s="9" t="s">
        <v>1537</v>
      </c>
      <c r="H633" s="13" t="s">
        <v>1538</v>
      </c>
      <c r="I633" s="14">
        <v>0.40652169999999999</v>
      </c>
      <c r="J633" s="14">
        <v>0.47083330000000001</v>
      </c>
      <c r="K633" s="14">
        <v>0.1857143</v>
      </c>
      <c r="L633" s="14">
        <v>0.3</v>
      </c>
      <c r="M633" s="14">
        <v>0.20714289999999999</v>
      </c>
      <c r="N633" s="14">
        <v>0.3714286</v>
      </c>
      <c r="O633" s="14">
        <v>0.32962960000000002</v>
      </c>
      <c r="P633" s="14">
        <v>0.42727270000000001</v>
      </c>
      <c r="Q633" s="14">
        <v>0.24285709999999999</v>
      </c>
      <c r="R633" s="14">
        <v>0.2</v>
      </c>
      <c r="S633" s="14">
        <v>0.27096779999999998</v>
      </c>
      <c r="T633" s="14">
        <v>0.28437499999999999</v>
      </c>
      <c r="U633" s="14">
        <v>0.13750000000000001</v>
      </c>
      <c r="V633" s="14">
        <v>0.3</v>
      </c>
      <c r="W633" s="14">
        <v>0.2708333</v>
      </c>
      <c r="X633" s="14">
        <v>0.26538460000000003</v>
      </c>
      <c r="Y633" s="14">
        <v>0.34285719999999997</v>
      </c>
      <c r="Z633" s="14">
        <v>0.1769231</v>
      </c>
      <c r="AA633" s="14">
        <v>0.3957447</v>
      </c>
      <c r="AB633" s="14">
        <v>0.26666669999999998</v>
      </c>
      <c r="AC633" s="14">
        <v>0.26666669999999998</v>
      </c>
      <c r="AD633" s="14">
        <v>0.35312500000000002</v>
      </c>
      <c r="AE633" s="14">
        <v>0.25483869999999997</v>
      </c>
      <c r="AF633" s="14">
        <v>0.29615380000000002</v>
      </c>
      <c r="AG633" s="14">
        <v>0.26</v>
      </c>
      <c r="AH633" s="14">
        <v>0.32400000000000001</v>
      </c>
      <c r="AI633" s="14">
        <v>0.25833329999999999</v>
      </c>
      <c r="AJ633" s="14">
        <v>0.1761905</v>
      </c>
      <c r="AK633" s="14">
        <v>0.21249999999999999</v>
      </c>
      <c r="AL633" s="14">
        <v>0.203125</v>
      </c>
      <c r="AM633" s="14">
        <v>0.47142859999999998</v>
      </c>
      <c r="AN633" s="14">
        <v>0.34615390000000001</v>
      </c>
    </row>
    <row r="634" spans="1:40" s="1" customFormat="1" ht="60">
      <c r="A634" s="1" t="s">
        <v>157</v>
      </c>
      <c r="B634" s="9"/>
      <c r="C634" s="9"/>
      <c r="D634" s="9" t="s">
        <v>1539</v>
      </c>
      <c r="E634" s="9"/>
      <c r="F634" s="9"/>
      <c r="G634" s="9" t="s">
        <v>1540</v>
      </c>
      <c r="H634" s="13" t="s">
        <v>1538</v>
      </c>
      <c r="I634" s="14">
        <v>0.26</v>
      </c>
      <c r="J634" s="14">
        <v>0.4636364</v>
      </c>
      <c r="K634" s="14">
        <v>0.36666670000000001</v>
      </c>
      <c r="L634" s="14">
        <v>0.24444440000000001</v>
      </c>
      <c r="M634" s="14">
        <v>0.32500000000000001</v>
      </c>
      <c r="N634" s="14">
        <v>0.33636359999999998</v>
      </c>
      <c r="O634" s="14">
        <v>0.26470589999999999</v>
      </c>
      <c r="P634" s="14">
        <v>0.36249999999999999</v>
      </c>
      <c r="Q634" s="14">
        <v>0.04</v>
      </c>
      <c r="R634" s="14">
        <v>0.26666669999999998</v>
      </c>
      <c r="S634" s="14">
        <v>0.27500000000000002</v>
      </c>
      <c r="T634" s="14">
        <v>0.1842105</v>
      </c>
      <c r="U634" s="14">
        <v>0.22500000000000001</v>
      </c>
      <c r="V634" s="14">
        <v>0.2</v>
      </c>
      <c r="W634" s="14">
        <v>0.1923077</v>
      </c>
      <c r="X634" s="14">
        <v>0.21818180000000001</v>
      </c>
      <c r="Y634" s="14">
        <v>0.3</v>
      </c>
      <c r="Z634" s="14">
        <v>0.4</v>
      </c>
      <c r="AA634" s="14">
        <v>0.31874999999999998</v>
      </c>
      <c r="AB634" s="14">
        <v>0.4</v>
      </c>
      <c r="AC634" s="14">
        <v>0.26</v>
      </c>
      <c r="AD634" s="14">
        <v>0.32500000000000001</v>
      </c>
      <c r="AE634" s="14">
        <v>0.26</v>
      </c>
      <c r="AF634" s="14">
        <v>0.28571429999999998</v>
      </c>
      <c r="AG634" s="14">
        <v>0.41428569999999998</v>
      </c>
      <c r="AH634" s="14">
        <v>0.2705882</v>
      </c>
      <c r="AI634" s="14">
        <v>0.32142860000000001</v>
      </c>
      <c r="AJ634" s="14">
        <v>0.1666667</v>
      </c>
      <c r="AK634" s="14">
        <v>7.4999999999999997E-2</v>
      </c>
      <c r="AL634" s="14">
        <v>0.2090909</v>
      </c>
      <c r="AM634" s="14">
        <v>0.17499999999999999</v>
      </c>
      <c r="AN634" s="14">
        <v>0.17499999999999999</v>
      </c>
    </row>
    <row r="635" spans="1:40" s="1" customFormat="1" ht="45">
      <c r="A635" s="1" t="s">
        <v>157</v>
      </c>
      <c r="B635" s="9" t="s">
        <v>1541</v>
      </c>
      <c r="C635" s="9"/>
      <c r="D635" s="9"/>
      <c r="E635" s="9"/>
      <c r="F635" s="9"/>
      <c r="G635" s="9" t="s">
        <v>1542</v>
      </c>
      <c r="H635" s="9" t="s">
        <v>1543</v>
      </c>
      <c r="I635" s="14">
        <v>0.55284549999999999</v>
      </c>
      <c r="J635" s="14">
        <v>0.52136749999999998</v>
      </c>
      <c r="K635" s="14">
        <v>0.47619040000000001</v>
      </c>
      <c r="L635" s="14">
        <v>0.6666666</v>
      </c>
      <c r="M635" s="14">
        <v>0.58333330000000005</v>
      </c>
      <c r="N635" s="14">
        <v>0.51111110000000004</v>
      </c>
      <c r="O635" s="14">
        <v>0.47086240000000001</v>
      </c>
      <c r="P635" s="14">
        <v>0.41176469999999998</v>
      </c>
      <c r="Q635" s="14">
        <v>0.3333333</v>
      </c>
      <c r="R635" s="14">
        <v>0.44444440000000002</v>
      </c>
      <c r="S635" s="14">
        <v>0.5</v>
      </c>
      <c r="T635" s="14">
        <v>0.45454539999999999</v>
      </c>
      <c r="U635" s="14">
        <v>0.38888889999999998</v>
      </c>
      <c r="V635" s="14">
        <v>0.58823530000000002</v>
      </c>
      <c r="W635" s="14">
        <v>0.5767196</v>
      </c>
      <c r="X635" s="14">
        <v>0.5</v>
      </c>
      <c r="Y635" s="14">
        <v>0.43137249999999999</v>
      </c>
      <c r="Z635" s="14">
        <v>0.48484850000000002</v>
      </c>
      <c r="AA635" s="14">
        <v>0.48039209999999999</v>
      </c>
      <c r="AB635" s="14">
        <v>0.54545460000000001</v>
      </c>
      <c r="AC635" s="14">
        <v>0.48484850000000002</v>
      </c>
      <c r="AD635" s="14">
        <v>0.57971010000000001</v>
      </c>
      <c r="AE635" s="14">
        <v>0.44927529999999999</v>
      </c>
      <c r="AF635" s="14">
        <v>0.59090909999999996</v>
      </c>
      <c r="AG635" s="14">
        <v>0.52083330000000005</v>
      </c>
      <c r="AH635" s="14">
        <v>0.4736842</v>
      </c>
      <c r="AI635" s="14">
        <v>0.5</v>
      </c>
      <c r="AJ635" s="14">
        <v>0.51851849999999999</v>
      </c>
      <c r="AK635" s="14">
        <v>0.73333329999999997</v>
      </c>
      <c r="AL635" s="14">
        <v>0.44444440000000002</v>
      </c>
      <c r="AM635" s="14">
        <v>0.58333330000000005</v>
      </c>
      <c r="AN635" s="14">
        <v>0.47222219999999998</v>
      </c>
    </row>
    <row r="636" spans="1:40" s="1" customFormat="1" ht="60">
      <c r="A636" s="1" t="s">
        <v>157</v>
      </c>
      <c r="B636" s="9" t="s">
        <v>1544</v>
      </c>
      <c r="C636" s="9"/>
      <c r="D636" s="9"/>
      <c r="E636" s="9"/>
      <c r="F636" s="9"/>
      <c r="G636" s="9" t="s">
        <v>1545</v>
      </c>
      <c r="H636" s="9" t="s">
        <v>1546</v>
      </c>
      <c r="I636" s="14">
        <v>0.7</v>
      </c>
      <c r="J636" s="14">
        <v>0.52873559999999997</v>
      </c>
      <c r="K636" s="14">
        <v>0.5</v>
      </c>
      <c r="L636" s="14">
        <v>0.8</v>
      </c>
      <c r="M636" s="14">
        <v>0.6666666</v>
      </c>
      <c r="N636" s="14">
        <v>0.61111110000000002</v>
      </c>
      <c r="O636" s="14">
        <v>0.57407399999999997</v>
      </c>
      <c r="P636" s="14">
        <v>0.53333330000000001</v>
      </c>
      <c r="Q636" s="14">
        <v>0.46666659999999999</v>
      </c>
      <c r="R636" s="14">
        <v>0.55555549999999998</v>
      </c>
      <c r="S636" s="14">
        <v>0.56666669999999997</v>
      </c>
      <c r="T636" s="14">
        <v>0.62222219999999995</v>
      </c>
      <c r="U636" s="14">
        <v>0.4166666</v>
      </c>
      <c r="V636" s="14">
        <v>0.4509804</v>
      </c>
      <c r="W636" s="14">
        <v>0.63043479999999996</v>
      </c>
      <c r="X636" s="14">
        <v>0.48148150000000001</v>
      </c>
      <c r="Y636" s="14">
        <v>0.58730159999999998</v>
      </c>
      <c r="Z636" s="14">
        <v>0.51851849999999999</v>
      </c>
      <c r="AA636" s="14">
        <v>0.6666666</v>
      </c>
      <c r="AB636" s="14">
        <v>0.47619040000000001</v>
      </c>
      <c r="AC636" s="14">
        <v>0.54761899999999997</v>
      </c>
      <c r="AD636" s="14">
        <v>0.63157890000000005</v>
      </c>
      <c r="AE636" s="14">
        <v>0.53846150000000004</v>
      </c>
      <c r="AF636" s="14">
        <v>0.491228</v>
      </c>
      <c r="AG636" s="14">
        <v>0.51282050000000001</v>
      </c>
      <c r="AH636" s="14">
        <v>0.53333330000000001</v>
      </c>
      <c r="AI636" s="14">
        <v>0.68518520000000005</v>
      </c>
      <c r="AJ636" s="14">
        <v>0.625</v>
      </c>
      <c r="AK636" s="14">
        <v>0.44444440000000002</v>
      </c>
      <c r="AL636" s="14">
        <v>0.49206349999999999</v>
      </c>
      <c r="AM636" s="14">
        <v>0.47619040000000001</v>
      </c>
      <c r="AN636" s="14">
        <v>0.42424240000000002</v>
      </c>
    </row>
    <row r="637" spans="1:40" s="1" customFormat="1" ht="45">
      <c r="A637" s="1" t="s">
        <v>157</v>
      </c>
      <c r="B637" s="9" t="s">
        <v>1547</v>
      </c>
      <c r="C637" s="9"/>
      <c r="D637" s="9"/>
      <c r="E637" s="9"/>
      <c r="F637" s="9"/>
      <c r="G637" s="9" t="s">
        <v>1548</v>
      </c>
      <c r="H637" s="13" t="s">
        <v>1549</v>
      </c>
      <c r="I637" s="14">
        <v>0.1954023</v>
      </c>
      <c r="J637" s="14">
        <v>0.26086959999999998</v>
      </c>
      <c r="K637" s="14">
        <v>0.1666667</v>
      </c>
      <c r="L637" s="14">
        <v>0.3333333</v>
      </c>
      <c r="M637" s="14">
        <v>0.25</v>
      </c>
      <c r="N637" s="14">
        <v>0.19444439999999999</v>
      </c>
      <c r="O637" s="14">
        <v>0.31481480000000001</v>
      </c>
      <c r="P637" s="14">
        <v>0.1666667</v>
      </c>
      <c r="Q637" s="14">
        <v>0.22222220000000001</v>
      </c>
      <c r="R637" s="14">
        <v>0.3333333</v>
      </c>
      <c r="S637" s="14">
        <v>0.29629630000000001</v>
      </c>
      <c r="T637" s="14">
        <v>0.25</v>
      </c>
      <c r="U637" s="14">
        <v>0.1666667</v>
      </c>
      <c r="V637" s="14">
        <v>0.1666667</v>
      </c>
      <c r="W637" s="14">
        <v>0.3015873</v>
      </c>
      <c r="X637" s="14">
        <v>0.15384610000000001</v>
      </c>
      <c r="Y637" s="14">
        <v>0.3333333</v>
      </c>
      <c r="Z637" s="14">
        <v>0.4</v>
      </c>
      <c r="AA637" s="14">
        <v>0.368421</v>
      </c>
      <c r="AB637" s="14">
        <v>0.3333333</v>
      </c>
      <c r="AC637" s="14">
        <v>0.34848479999999998</v>
      </c>
      <c r="AD637" s="14">
        <v>0.3333333</v>
      </c>
      <c r="AE637" s="14">
        <v>0.1875</v>
      </c>
      <c r="AF637" s="14">
        <v>0.22222220000000001</v>
      </c>
      <c r="AG637" s="14">
        <v>0.19047620000000001</v>
      </c>
      <c r="AH637" s="14">
        <v>0.34567900000000001</v>
      </c>
      <c r="AI637" s="14">
        <v>0.25925930000000003</v>
      </c>
      <c r="AJ637" s="14">
        <v>0.30769229999999997</v>
      </c>
      <c r="AK637" s="14">
        <v>0.1666667</v>
      </c>
      <c r="AL637" s="14">
        <v>0.20370369999999999</v>
      </c>
      <c r="AM637" s="14">
        <v>0.1666667</v>
      </c>
      <c r="AN637" s="14">
        <v>0.25925930000000003</v>
      </c>
    </row>
    <row r="638" spans="1:40" s="1" customFormat="1" ht="90">
      <c r="A638" s="1" t="s">
        <v>157</v>
      </c>
      <c r="B638" s="9"/>
      <c r="C638" s="9"/>
      <c r="D638" s="9" t="s">
        <v>1550</v>
      </c>
      <c r="E638" s="9"/>
      <c r="F638" s="9"/>
      <c r="G638" s="9" t="s">
        <v>1551</v>
      </c>
      <c r="H638" s="13" t="s">
        <v>1552</v>
      </c>
      <c r="I638" s="14">
        <v>0.56666669999999997</v>
      </c>
      <c r="J638" s="14">
        <v>0.47826079999999999</v>
      </c>
      <c r="K638" s="14">
        <v>0.44444440000000002</v>
      </c>
      <c r="L638" s="14">
        <v>0.59259260000000002</v>
      </c>
      <c r="M638" s="14">
        <v>0.4166666</v>
      </c>
      <c r="N638" s="14">
        <v>0.61111110000000002</v>
      </c>
      <c r="O638" s="14">
        <v>0.48484850000000002</v>
      </c>
      <c r="P638" s="14">
        <v>0.4166666</v>
      </c>
      <c r="Q638" s="14">
        <v>0.53333330000000001</v>
      </c>
      <c r="R638" s="14">
        <v>0.55555549999999998</v>
      </c>
      <c r="S638" s="14">
        <v>0.3333333</v>
      </c>
      <c r="T638" s="14">
        <v>0.44444440000000002</v>
      </c>
      <c r="U638" s="14">
        <v>0.4583333</v>
      </c>
      <c r="V638" s="14">
        <v>0.58333330000000005</v>
      </c>
      <c r="W638" s="14">
        <v>0.48717949999999999</v>
      </c>
      <c r="X638" s="14">
        <v>0.2820513</v>
      </c>
      <c r="Y638" s="14">
        <v>0.55555549999999998</v>
      </c>
      <c r="Z638" s="14">
        <v>0.72222220000000004</v>
      </c>
      <c r="AA638" s="14">
        <v>0.625</v>
      </c>
      <c r="AB638" s="14">
        <v>0.53333330000000001</v>
      </c>
      <c r="AC638" s="14">
        <v>0.47619040000000001</v>
      </c>
      <c r="AD638" s="14">
        <v>0.47619040000000001</v>
      </c>
      <c r="AE638" s="14">
        <v>0.6666666</v>
      </c>
      <c r="AF638" s="14">
        <v>0.54761899999999997</v>
      </c>
      <c r="AG638" s="14">
        <v>0.57142850000000001</v>
      </c>
      <c r="AH638" s="14">
        <v>0.50980389999999998</v>
      </c>
      <c r="AI638" s="14">
        <v>0.54761899999999997</v>
      </c>
      <c r="AJ638" s="14">
        <v>0.6666666</v>
      </c>
      <c r="AK638" s="14">
        <v>0.25</v>
      </c>
      <c r="AL638" s="14">
        <v>0.54545449999999995</v>
      </c>
      <c r="AM638" s="14">
        <v>0.3333333</v>
      </c>
      <c r="AN638" s="14">
        <v>0.4583333</v>
      </c>
    </row>
    <row r="639" spans="1:40" s="33" customFormat="1" ht="15.75">
      <c r="A639" s="34" t="s">
        <v>112</v>
      </c>
      <c r="B639" s="34"/>
      <c r="C639" s="34"/>
      <c r="D639" s="34"/>
      <c r="E639" s="34"/>
      <c r="F639" s="34"/>
      <c r="G639" s="34" t="s">
        <v>1553</v>
      </c>
      <c r="H639" s="35"/>
      <c r="I639" s="36">
        <f>AVERAGE(I640,I650)</f>
        <v>0.44933479444444446</v>
      </c>
      <c r="J639" s="36">
        <f t="shared" ref="J639:AN639" si="116">AVERAGE(J640,J650)</f>
        <v>0.46342577777777777</v>
      </c>
      <c r="K639" s="36">
        <f t="shared" si="116"/>
        <v>0.38888889999999998</v>
      </c>
      <c r="L639" s="36">
        <f t="shared" si="116"/>
        <v>0.47109053333333334</v>
      </c>
      <c r="M639" s="36">
        <f t="shared" si="116"/>
        <v>0.29383718333333331</v>
      </c>
      <c r="N639" s="36">
        <f t="shared" si="116"/>
        <v>0.44657256666666667</v>
      </c>
      <c r="O639" s="36">
        <f t="shared" si="116"/>
        <v>0.35941933333333331</v>
      </c>
      <c r="P639" s="36">
        <f t="shared" si="116"/>
        <v>0.43149740555555555</v>
      </c>
      <c r="Q639" s="36">
        <f t="shared" si="116"/>
        <v>0.34776234444444448</v>
      </c>
      <c r="R639" s="36">
        <f t="shared" si="116"/>
        <v>0.45246913888888896</v>
      </c>
      <c r="S639" s="36">
        <f t="shared" si="116"/>
        <v>0.37704940000000003</v>
      </c>
      <c r="T639" s="36">
        <f t="shared" si="116"/>
        <v>0.41561961666666669</v>
      </c>
      <c r="U639" s="36">
        <f t="shared" si="116"/>
        <v>0.25753968333333332</v>
      </c>
      <c r="V639" s="36">
        <f t="shared" si="116"/>
        <v>0.39433671111111113</v>
      </c>
      <c r="W639" s="36">
        <f t="shared" si="116"/>
        <v>0.34617355000000005</v>
      </c>
      <c r="X639" s="36">
        <f t="shared" si="116"/>
        <v>0.32145656111111109</v>
      </c>
      <c r="Y639" s="36">
        <f t="shared" si="116"/>
        <v>0.33821690555555556</v>
      </c>
      <c r="Z639" s="36">
        <f t="shared" si="116"/>
        <v>0.33126023888888889</v>
      </c>
      <c r="AA639" s="36">
        <f t="shared" si="116"/>
        <v>0.44427904444444444</v>
      </c>
      <c r="AB639" s="36">
        <f t="shared" si="116"/>
        <v>0.36851691111111112</v>
      </c>
      <c r="AC639" s="36">
        <f t="shared" si="116"/>
        <v>0.35931469444444447</v>
      </c>
      <c r="AD639" s="36">
        <f t="shared" si="116"/>
        <v>0.40038331666666671</v>
      </c>
      <c r="AE639" s="36">
        <f t="shared" si="116"/>
        <v>0.34433408888888889</v>
      </c>
      <c r="AF639" s="36">
        <f t="shared" si="116"/>
        <v>0.36937604999999996</v>
      </c>
      <c r="AG639" s="36">
        <f t="shared" si="116"/>
        <v>0.46319656666666664</v>
      </c>
      <c r="AH639" s="36">
        <f t="shared" si="116"/>
        <v>0.36581298888888891</v>
      </c>
      <c r="AI639" s="36">
        <f t="shared" si="116"/>
        <v>0.32097528333333336</v>
      </c>
      <c r="AJ639" s="36">
        <f t="shared" si="116"/>
        <v>0.32876740555555561</v>
      </c>
      <c r="AK639" s="36">
        <f t="shared" si="116"/>
        <v>0.38348764444444439</v>
      </c>
      <c r="AL639" s="36">
        <f t="shared" si="116"/>
        <v>0.35925268888888889</v>
      </c>
      <c r="AM639" s="36">
        <f t="shared" si="116"/>
        <v>0.42136243888888886</v>
      </c>
      <c r="AN639" s="36">
        <f t="shared" si="116"/>
        <v>0.38863087777777777</v>
      </c>
    </row>
    <row r="640" spans="1:40" s="33" customFormat="1" ht="15.75">
      <c r="A640" s="37" t="s">
        <v>113</v>
      </c>
      <c r="B640" s="38"/>
      <c r="C640" s="38"/>
      <c r="D640" s="38"/>
      <c r="E640" s="38"/>
      <c r="F640" s="38"/>
      <c r="G640" s="38" t="s">
        <v>1554</v>
      </c>
      <c r="H640" s="38"/>
      <c r="I640" s="39">
        <f>AVERAGE(I641:I649)</f>
        <v>0.42508347777777777</v>
      </c>
      <c r="J640" s="39">
        <f t="shared" ref="J640:AN640" si="117">AVERAGE(J641:J649)</f>
        <v>0.40666446666666667</v>
      </c>
      <c r="K640" s="39">
        <f t="shared" si="117"/>
        <v>0.30105821111111108</v>
      </c>
      <c r="L640" s="39">
        <f t="shared" si="117"/>
        <v>0.48703702222222223</v>
      </c>
      <c r="M640" s="39">
        <f t="shared" si="117"/>
        <v>0.26322751111111109</v>
      </c>
      <c r="N640" s="39">
        <f t="shared" si="117"/>
        <v>0.41126897777777777</v>
      </c>
      <c r="O640" s="39">
        <f t="shared" si="117"/>
        <v>0.34650696666666669</v>
      </c>
      <c r="P640" s="39">
        <f t="shared" si="117"/>
        <v>0.43707416666666671</v>
      </c>
      <c r="Q640" s="39">
        <f t="shared" si="117"/>
        <v>0.38226190000000004</v>
      </c>
      <c r="R640" s="39">
        <f t="shared" si="117"/>
        <v>0.4597530777777778</v>
      </c>
      <c r="S640" s="39">
        <f t="shared" si="117"/>
        <v>0.35866606666666667</v>
      </c>
      <c r="T640" s="39">
        <f t="shared" si="117"/>
        <v>0.42070947777777778</v>
      </c>
      <c r="U640" s="39">
        <f t="shared" si="117"/>
        <v>0.24254850000000003</v>
      </c>
      <c r="V640" s="39">
        <f t="shared" si="117"/>
        <v>0.3972183222222222</v>
      </c>
      <c r="W640" s="39">
        <f t="shared" si="117"/>
        <v>0.33971663333333335</v>
      </c>
      <c r="X640" s="39">
        <f t="shared" si="117"/>
        <v>0.30183603333333331</v>
      </c>
      <c r="Y640" s="39">
        <f t="shared" si="117"/>
        <v>0.32674763333333334</v>
      </c>
      <c r="Z640" s="39">
        <f t="shared" si="117"/>
        <v>0.34847475555555557</v>
      </c>
      <c r="AA640" s="39">
        <f t="shared" si="117"/>
        <v>0.44423717777777777</v>
      </c>
      <c r="AB640" s="39">
        <f t="shared" si="117"/>
        <v>0.39358022222222222</v>
      </c>
      <c r="AC640" s="39">
        <f t="shared" si="117"/>
        <v>0.35797123333333336</v>
      </c>
      <c r="AD640" s="39">
        <f t="shared" si="117"/>
        <v>0.37118331111111114</v>
      </c>
      <c r="AE640" s="39">
        <f t="shared" si="117"/>
        <v>0.33913083333333333</v>
      </c>
      <c r="AF640" s="39">
        <f t="shared" si="117"/>
        <v>0.35883569999999998</v>
      </c>
      <c r="AG640" s="39">
        <f t="shared" si="117"/>
        <v>0.43190476666666666</v>
      </c>
      <c r="AH640" s="39">
        <f t="shared" si="117"/>
        <v>0.3234025333333333</v>
      </c>
      <c r="AI640" s="39">
        <f t="shared" si="117"/>
        <v>0.27231267777777779</v>
      </c>
      <c r="AJ640" s="39">
        <f t="shared" si="117"/>
        <v>0.30465481111111115</v>
      </c>
      <c r="AK640" s="39">
        <f t="shared" si="117"/>
        <v>0.36743825555555554</v>
      </c>
      <c r="AL640" s="39">
        <f t="shared" si="117"/>
        <v>0.30256342222222221</v>
      </c>
      <c r="AM640" s="39">
        <f t="shared" si="117"/>
        <v>0.42328041111111109</v>
      </c>
      <c r="AN640" s="39">
        <f t="shared" si="117"/>
        <v>0.37250063333333333</v>
      </c>
    </row>
    <row r="641" spans="1:40" s="1" customFormat="1" ht="60">
      <c r="A641" s="1" t="s">
        <v>157</v>
      </c>
      <c r="B641" s="9" t="s">
        <v>1555</v>
      </c>
      <c r="C641" s="9"/>
      <c r="E641" s="9"/>
      <c r="F641" s="9"/>
      <c r="G641" s="9" t="s">
        <v>1556</v>
      </c>
      <c r="H641" s="13" t="s">
        <v>1557</v>
      </c>
      <c r="I641" s="14">
        <v>0.43617020000000001</v>
      </c>
      <c r="J641" s="14">
        <v>0.41702129999999998</v>
      </c>
      <c r="K641" s="14">
        <v>0.45714290000000002</v>
      </c>
      <c r="L641" s="14">
        <v>0.45</v>
      </c>
      <c r="M641" s="14">
        <v>0.3</v>
      </c>
      <c r="N641" s="14">
        <v>0.36190480000000003</v>
      </c>
      <c r="O641" s="14">
        <v>0.33717279999999999</v>
      </c>
      <c r="P641" s="14">
        <v>0.50909090000000001</v>
      </c>
      <c r="Q641" s="14">
        <v>0.6</v>
      </c>
      <c r="R641" s="14">
        <v>0.3</v>
      </c>
      <c r="S641" s="14">
        <v>0.32666669999999998</v>
      </c>
      <c r="T641" s="14">
        <v>0.35</v>
      </c>
      <c r="U641" s="14">
        <v>0.35</v>
      </c>
      <c r="V641" s="14">
        <v>0.33809519999999998</v>
      </c>
      <c r="W641" s="14">
        <v>0.33020830000000001</v>
      </c>
      <c r="X641" s="14">
        <v>0.31538460000000001</v>
      </c>
      <c r="Y641" s="14">
        <v>0.34642859999999998</v>
      </c>
      <c r="Z641" s="14">
        <v>0.3538461</v>
      </c>
      <c r="AA641" s="14">
        <v>0.36382979999999998</v>
      </c>
      <c r="AB641" s="14">
        <v>0.34</v>
      </c>
      <c r="AC641" s="14">
        <v>0.34081630000000002</v>
      </c>
      <c r="AD641" s="14">
        <v>0.33750000000000002</v>
      </c>
      <c r="AE641" s="14">
        <v>0.30967739999999999</v>
      </c>
      <c r="AF641" s="14">
        <v>0.36153849999999998</v>
      </c>
      <c r="AG641" s="14">
        <v>0.38500000000000001</v>
      </c>
      <c r="AH641" s="14">
        <v>0.39600000000000002</v>
      </c>
      <c r="AI641" s="14">
        <v>0.31666670000000002</v>
      </c>
      <c r="AJ641" s="14">
        <v>0.22727269999999999</v>
      </c>
      <c r="AK641" s="14">
        <v>0.4</v>
      </c>
      <c r="AL641" s="14">
        <v>0.296875</v>
      </c>
      <c r="AM641" s="14">
        <v>0.32857140000000001</v>
      </c>
      <c r="AN641" s="14">
        <v>0.3</v>
      </c>
    </row>
    <row r="642" spans="1:40" s="1" customFormat="1" ht="60">
      <c r="A642" s="1" t="s">
        <v>157</v>
      </c>
      <c r="B642" s="9"/>
      <c r="C642" s="9"/>
      <c r="D642" s="9" t="s">
        <v>1558</v>
      </c>
      <c r="E642" s="9"/>
      <c r="F642" s="9"/>
      <c r="G642" s="9" t="s">
        <v>1559</v>
      </c>
      <c r="H642" s="13" t="s">
        <v>1557</v>
      </c>
      <c r="I642" s="14">
        <v>0.55555560000000004</v>
      </c>
      <c r="J642" s="14">
        <v>0.54782609999999998</v>
      </c>
      <c r="K642" s="14">
        <v>0.2</v>
      </c>
      <c r="L642" s="14">
        <v>0.44444440000000002</v>
      </c>
      <c r="M642" s="14">
        <v>0.375</v>
      </c>
      <c r="N642" s="14">
        <v>0.43333329999999998</v>
      </c>
      <c r="O642" s="14">
        <v>0.43676470000000001</v>
      </c>
      <c r="P642" s="14">
        <v>0.51249999999999996</v>
      </c>
      <c r="Q642" s="14">
        <v>0.4</v>
      </c>
      <c r="R642" s="14">
        <v>0.48333330000000002</v>
      </c>
      <c r="S642" s="14">
        <v>0.45</v>
      </c>
      <c r="T642" s="14">
        <v>0.36315789999999998</v>
      </c>
      <c r="U642" s="14">
        <v>0.28571429999999998</v>
      </c>
      <c r="V642" s="14">
        <v>0.5625</v>
      </c>
      <c r="W642" s="14">
        <v>0.45</v>
      </c>
      <c r="X642" s="14">
        <v>0.36153849999999998</v>
      </c>
      <c r="Y642" s="14">
        <v>0.6</v>
      </c>
      <c r="Z642" s="14">
        <v>0.53333330000000001</v>
      </c>
      <c r="AA642" s="14">
        <v>0.58750000000000002</v>
      </c>
      <c r="AB642" s="14">
        <v>0.3</v>
      </c>
      <c r="AC642" s="14">
        <v>0.42857139999999999</v>
      </c>
      <c r="AD642" s="14">
        <v>0.375</v>
      </c>
      <c r="AE642" s="14">
        <v>0.45</v>
      </c>
      <c r="AF642" s="14">
        <v>0.4357143</v>
      </c>
      <c r="AG642" s="14">
        <v>0.4</v>
      </c>
      <c r="AH642" s="14">
        <v>0.3823529</v>
      </c>
      <c r="AI642" s="14">
        <v>0.45714290000000002</v>
      </c>
      <c r="AJ642" s="14">
        <v>0.25833329999999999</v>
      </c>
      <c r="AK642" s="14">
        <v>0.45</v>
      </c>
      <c r="AL642" s="14">
        <v>0.4636364</v>
      </c>
      <c r="AM642" s="14">
        <v>0.625</v>
      </c>
      <c r="AN642" s="14">
        <v>0.4375</v>
      </c>
    </row>
    <row r="643" spans="1:40" s="1" customFormat="1" ht="60">
      <c r="A643" s="1" t="s">
        <v>157</v>
      </c>
      <c r="B643" s="9" t="s">
        <v>1560</v>
      </c>
      <c r="C643" s="9"/>
      <c r="D643" s="9"/>
      <c r="E643" s="9"/>
      <c r="F643" s="9"/>
      <c r="G643" s="9" t="s">
        <v>1561</v>
      </c>
      <c r="H643" s="13" t="s">
        <v>1562</v>
      </c>
      <c r="I643" s="14">
        <v>0.47872340000000002</v>
      </c>
      <c r="J643" s="14">
        <v>0.4166667</v>
      </c>
      <c r="K643" s="14">
        <v>0.28571429999999998</v>
      </c>
      <c r="L643" s="14">
        <v>0.6</v>
      </c>
      <c r="M643" s="14">
        <v>0.1857143</v>
      </c>
      <c r="N643" s="14">
        <v>0.47619050000000002</v>
      </c>
      <c r="O643" s="14">
        <v>0.3486631</v>
      </c>
      <c r="P643" s="14">
        <v>0.57727269999999997</v>
      </c>
      <c r="Q643" s="14">
        <v>0.27142860000000002</v>
      </c>
      <c r="R643" s="14">
        <v>0.36</v>
      </c>
      <c r="S643" s="14">
        <v>0.35161290000000001</v>
      </c>
      <c r="T643" s="14">
        <v>0.40312500000000001</v>
      </c>
      <c r="U643" s="14">
        <v>0.15</v>
      </c>
      <c r="V643" s="14">
        <v>0.3714286</v>
      </c>
      <c r="W643" s="14">
        <v>0.30927830000000001</v>
      </c>
      <c r="X643" s="14">
        <v>0.39230769999999998</v>
      </c>
      <c r="Y643" s="14">
        <v>0.28571429999999998</v>
      </c>
      <c r="Z643" s="14">
        <v>0.28461540000000002</v>
      </c>
      <c r="AA643" s="14">
        <v>0.47021279999999999</v>
      </c>
      <c r="AB643" s="14">
        <v>0.2866667</v>
      </c>
      <c r="AC643" s="14">
        <v>0.36734689999999998</v>
      </c>
      <c r="AD643" s="14">
        <v>0.33750000000000002</v>
      </c>
      <c r="AE643" s="14">
        <v>0.29032259999999999</v>
      </c>
      <c r="AF643" s="14">
        <v>0.3846154</v>
      </c>
      <c r="AG643" s="14">
        <v>0.42</v>
      </c>
      <c r="AH643" s="14">
        <v>0.36</v>
      </c>
      <c r="AI643" s="14">
        <v>0.26666669999999998</v>
      </c>
      <c r="AJ643" s="14">
        <v>0.1909091</v>
      </c>
      <c r="AK643" s="14">
        <v>0.3125</v>
      </c>
      <c r="AL643" s="14">
        <v>0.25624999999999998</v>
      </c>
      <c r="AM643" s="14">
        <v>0.4357143</v>
      </c>
      <c r="AN643" s="14">
        <v>0.41538459999999999</v>
      </c>
    </row>
    <row r="644" spans="1:40" s="1" customFormat="1" ht="60">
      <c r="A644" s="1" t="s">
        <v>157</v>
      </c>
      <c r="B644" s="9"/>
      <c r="C644" s="9"/>
      <c r="D644" s="9" t="s">
        <v>1563</v>
      </c>
      <c r="E644" s="9"/>
      <c r="F644" s="9"/>
      <c r="G644" s="9" t="s">
        <v>1564</v>
      </c>
      <c r="H644" s="13" t="s">
        <v>1562</v>
      </c>
      <c r="I644" s="14">
        <v>0.61</v>
      </c>
      <c r="J644" s="14">
        <v>0.53043479999999998</v>
      </c>
      <c r="K644" s="14">
        <v>0.26666669999999998</v>
      </c>
      <c r="L644" s="14">
        <v>0.51111110000000004</v>
      </c>
      <c r="M644" s="14">
        <v>0.17499999999999999</v>
      </c>
      <c r="N644" s="14">
        <v>0.5</v>
      </c>
      <c r="O644" s="14">
        <v>0.49701489999999998</v>
      </c>
      <c r="P644" s="14">
        <v>0.55000000000000004</v>
      </c>
      <c r="Q644" s="14">
        <v>0.32</v>
      </c>
      <c r="R644" s="14">
        <v>0.38333339999999999</v>
      </c>
      <c r="S644" s="14">
        <v>0.35</v>
      </c>
      <c r="T644" s="14">
        <v>0.4736842</v>
      </c>
      <c r="U644" s="14">
        <v>0.3</v>
      </c>
      <c r="V644" s="14">
        <v>0.57499999999999996</v>
      </c>
      <c r="W644" s="14">
        <v>0.49615379999999998</v>
      </c>
      <c r="X644" s="14">
        <v>0.34615390000000001</v>
      </c>
      <c r="Y644" s="14">
        <v>0.28333330000000001</v>
      </c>
      <c r="Z644" s="14">
        <v>0.68333330000000003</v>
      </c>
      <c r="AA644" s="14">
        <v>0.57499999999999996</v>
      </c>
      <c r="AB644" s="14">
        <v>0.36</v>
      </c>
      <c r="AC644" s="14">
        <v>0.44</v>
      </c>
      <c r="AD644" s="14">
        <v>0.46250000000000002</v>
      </c>
      <c r="AE644" s="14">
        <v>0.26</v>
      </c>
      <c r="AF644" s="14">
        <v>0.49285709999999999</v>
      </c>
      <c r="AG644" s="14">
        <v>0.62857149999999995</v>
      </c>
      <c r="AH644" s="14">
        <v>0.4235294</v>
      </c>
      <c r="AI644" s="14">
        <v>0.35</v>
      </c>
      <c r="AJ644" s="14">
        <v>0.4</v>
      </c>
      <c r="AK644" s="14">
        <v>0.53333330000000001</v>
      </c>
      <c r="AL644" s="14">
        <v>0.41</v>
      </c>
      <c r="AM644" s="14">
        <v>0.7</v>
      </c>
      <c r="AN644" s="14">
        <v>0.36249999999999999</v>
      </c>
    </row>
    <row r="645" spans="1:40" s="1" customFormat="1" ht="60">
      <c r="A645" s="1" t="s">
        <v>157</v>
      </c>
      <c r="B645" s="9" t="s">
        <v>1565</v>
      </c>
      <c r="C645" s="9"/>
      <c r="D645" s="9"/>
      <c r="E645" s="9"/>
      <c r="F645" s="9"/>
      <c r="G645" s="9" t="s">
        <v>1566</v>
      </c>
      <c r="H645" s="9" t="s">
        <v>1567</v>
      </c>
      <c r="I645" s="14">
        <v>0.25203249999999999</v>
      </c>
      <c r="J645" s="14">
        <v>0.27027030000000002</v>
      </c>
      <c r="K645" s="14">
        <v>0.27777780000000002</v>
      </c>
      <c r="L645" s="14">
        <v>0.55555549999999998</v>
      </c>
      <c r="M645" s="14">
        <v>0.30555549999999998</v>
      </c>
      <c r="N645" s="14">
        <v>0.42222219999999999</v>
      </c>
      <c r="O645" s="14">
        <v>0.2571428</v>
      </c>
      <c r="P645" s="14">
        <v>0.50980389999999998</v>
      </c>
      <c r="Q645" s="14" t="s">
        <v>146</v>
      </c>
      <c r="R645" s="14">
        <v>0.44444440000000002</v>
      </c>
      <c r="S645" s="14">
        <v>0.1923077</v>
      </c>
      <c r="T645" s="14">
        <v>0.3650793</v>
      </c>
      <c r="U645" s="14">
        <v>0.22222220000000001</v>
      </c>
      <c r="V645" s="14">
        <v>0.3333333</v>
      </c>
      <c r="W645" s="14">
        <v>0.2473118</v>
      </c>
      <c r="X645" s="14">
        <v>0.2</v>
      </c>
      <c r="Y645" s="14">
        <v>0.17777780000000001</v>
      </c>
      <c r="Z645" s="14">
        <v>0.15151510000000001</v>
      </c>
      <c r="AA645" s="14">
        <v>0.38383840000000002</v>
      </c>
      <c r="AB645" s="14">
        <v>0.36666660000000001</v>
      </c>
      <c r="AC645" s="14">
        <v>0.28125</v>
      </c>
      <c r="AD645" s="14">
        <v>0.22727269999999999</v>
      </c>
      <c r="AE645" s="14">
        <v>0.21739130000000001</v>
      </c>
      <c r="AF645" s="14">
        <v>0.22727269999999999</v>
      </c>
      <c r="AG645" s="14">
        <v>0.2916667</v>
      </c>
      <c r="AH645" s="14">
        <v>0.2631579</v>
      </c>
      <c r="AI645" s="14">
        <v>0.1666667</v>
      </c>
      <c r="AJ645" s="14">
        <v>0.29411759999999998</v>
      </c>
      <c r="AK645" s="14">
        <v>0.3333333</v>
      </c>
      <c r="AL645" s="14">
        <v>0.16</v>
      </c>
      <c r="AM645" s="14">
        <v>0.375</v>
      </c>
      <c r="AN645" s="14">
        <v>0.18181820000000001</v>
      </c>
    </row>
    <row r="646" spans="1:40" s="1" customFormat="1" ht="75">
      <c r="A646" s="1" t="s">
        <v>157</v>
      </c>
      <c r="B646" s="9" t="s">
        <v>1568</v>
      </c>
      <c r="C646" s="9"/>
      <c r="D646" s="9"/>
      <c r="E646" s="9"/>
      <c r="F646" s="9"/>
      <c r="G646" s="9" t="s">
        <v>1569</v>
      </c>
      <c r="H646" s="9" t="s">
        <v>1570</v>
      </c>
      <c r="I646" s="14">
        <v>0.38709680000000002</v>
      </c>
      <c r="J646" s="14">
        <v>0.3908046</v>
      </c>
      <c r="K646" s="14">
        <v>0.22222220000000001</v>
      </c>
      <c r="L646" s="14">
        <v>0.26666669999999998</v>
      </c>
      <c r="M646" s="14">
        <v>0.36111110000000002</v>
      </c>
      <c r="N646" s="14">
        <v>0.3939394</v>
      </c>
      <c r="O646" s="14">
        <v>0.39147280000000001</v>
      </c>
      <c r="P646" s="14">
        <v>0.5</v>
      </c>
      <c r="Q646" s="14">
        <v>0.4</v>
      </c>
      <c r="R646" s="14">
        <v>0.5</v>
      </c>
      <c r="S646" s="14">
        <v>0.23333329999999999</v>
      </c>
      <c r="T646" s="14">
        <v>0.46666659999999999</v>
      </c>
      <c r="U646" s="14">
        <v>0.25</v>
      </c>
      <c r="V646" s="14">
        <v>0.35294120000000001</v>
      </c>
      <c r="W646" s="14">
        <v>0.27777780000000002</v>
      </c>
      <c r="X646" s="14">
        <v>0.20370369999999999</v>
      </c>
      <c r="Y646" s="14">
        <v>0.22222220000000001</v>
      </c>
      <c r="Z646" s="14">
        <v>0.18518519999999999</v>
      </c>
      <c r="AA646" s="14">
        <v>0.49275360000000001</v>
      </c>
      <c r="AB646" s="14">
        <v>0.3333333</v>
      </c>
      <c r="AC646" s="14">
        <v>0.36904759999999998</v>
      </c>
      <c r="AD646" s="14">
        <v>0.3508772</v>
      </c>
      <c r="AE646" s="14">
        <v>0.43589739999999999</v>
      </c>
      <c r="AF646" s="14">
        <v>0.3859649</v>
      </c>
      <c r="AG646" s="14">
        <v>0.3333333</v>
      </c>
      <c r="AH646" s="14">
        <v>0.35632180000000002</v>
      </c>
      <c r="AI646" s="14">
        <v>0.25</v>
      </c>
      <c r="AJ646" s="14">
        <v>0.2708333</v>
      </c>
      <c r="AK646" s="14">
        <v>0.3333333</v>
      </c>
      <c r="AL646" s="14">
        <v>0.19047620000000001</v>
      </c>
      <c r="AM646" s="14">
        <v>0.42857139999999999</v>
      </c>
      <c r="AN646" s="14">
        <v>0.36363630000000002</v>
      </c>
    </row>
    <row r="647" spans="1:40" s="1" customFormat="1" ht="45">
      <c r="A647" s="1" t="s">
        <v>157</v>
      </c>
      <c r="B647" s="9" t="s">
        <v>1571</v>
      </c>
      <c r="C647" s="9"/>
      <c r="D647" s="9"/>
      <c r="E647" s="9"/>
      <c r="F647" s="9"/>
      <c r="G647" s="9" t="s">
        <v>1572</v>
      </c>
      <c r="H647" s="9" t="s">
        <v>1573</v>
      </c>
      <c r="I647" s="14">
        <v>0.17283950000000001</v>
      </c>
      <c r="J647" s="14">
        <v>0.15942029999999999</v>
      </c>
      <c r="K647" s="14">
        <v>0</v>
      </c>
      <c r="L647" s="14">
        <v>0.6666666</v>
      </c>
      <c r="M647" s="14">
        <v>0.1666667</v>
      </c>
      <c r="N647" s="14">
        <v>0.17948720000000001</v>
      </c>
      <c r="O647" s="14">
        <v>0.14052290000000001</v>
      </c>
      <c r="P647" s="14">
        <v>6.6666699999999995E-2</v>
      </c>
      <c r="Q647" s="14">
        <v>0</v>
      </c>
      <c r="R647" s="14">
        <v>0.6666666</v>
      </c>
      <c r="S647" s="14">
        <v>0.29629630000000001</v>
      </c>
      <c r="T647" s="14">
        <v>0.51282050000000001</v>
      </c>
      <c r="U647" s="14">
        <v>0.1666667</v>
      </c>
      <c r="V647" s="14">
        <v>0.125</v>
      </c>
      <c r="W647" s="14">
        <v>8.6206900000000003E-2</v>
      </c>
      <c r="X647" s="14">
        <v>0.23076920000000001</v>
      </c>
      <c r="Y647" s="14">
        <v>0.30303029999999997</v>
      </c>
      <c r="Z647" s="14">
        <v>0</v>
      </c>
      <c r="AA647" s="14">
        <v>8.3333299999999999E-2</v>
      </c>
      <c r="AB647" s="14">
        <v>0.55555549999999998</v>
      </c>
      <c r="AC647" s="14">
        <v>0.18518519999999999</v>
      </c>
      <c r="AD647" s="14">
        <v>0.25</v>
      </c>
      <c r="AE647" s="14">
        <v>0.15555550000000001</v>
      </c>
      <c r="AF647" s="14">
        <v>6.0606100000000003E-2</v>
      </c>
      <c r="AG647" s="14">
        <v>0.19047620000000001</v>
      </c>
      <c r="AH647" s="14">
        <v>0.1410256</v>
      </c>
      <c r="AI647" s="14">
        <v>7.4074100000000004E-2</v>
      </c>
      <c r="AJ647" s="14">
        <v>0.12820509999999999</v>
      </c>
      <c r="AK647" s="14">
        <v>0.1666667</v>
      </c>
      <c r="AL647" s="14">
        <v>0.1458333</v>
      </c>
      <c r="AM647" s="14">
        <v>0.3333333</v>
      </c>
      <c r="AN647" s="14">
        <v>0.25</v>
      </c>
    </row>
    <row r="648" spans="1:40" s="1" customFormat="1" ht="75">
      <c r="A648" s="1" t="s">
        <v>157</v>
      </c>
      <c r="B648" s="9"/>
      <c r="C648" s="9"/>
      <c r="D648" s="9" t="s">
        <v>1574</v>
      </c>
      <c r="E648" s="9"/>
      <c r="F648" s="9"/>
      <c r="G648" s="9" t="s">
        <v>1575</v>
      </c>
      <c r="H648" s="13" t="s">
        <v>1576</v>
      </c>
      <c r="I648" s="14">
        <v>0.43333329999999998</v>
      </c>
      <c r="J648" s="14">
        <v>0.47826079999999999</v>
      </c>
      <c r="K648" s="14">
        <v>0.5</v>
      </c>
      <c r="L648" s="14">
        <v>0.37037039999999999</v>
      </c>
      <c r="M648" s="14">
        <v>0.25</v>
      </c>
      <c r="N648" s="14">
        <v>0.54545449999999995</v>
      </c>
      <c r="O648" s="14">
        <v>0.40211639999999998</v>
      </c>
      <c r="P648" s="14">
        <v>0.2916667</v>
      </c>
      <c r="Q648" s="14">
        <v>0.6</v>
      </c>
      <c r="R648" s="14">
        <v>0.38888889999999998</v>
      </c>
      <c r="S648" s="14">
        <v>0.58333330000000005</v>
      </c>
      <c r="T648" s="14">
        <v>0.5</v>
      </c>
      <c r="U648" s="14">
        <v>0.2083333</v>
      </c>
      <c r="V648" s="14">
        <v>0.58333330000000005</v>
      </c>
      <c r="W648" s="14">
        <v>0.48717949999999999</v>
      </c>
      <c r="X648" s="14">
        <v>0.30555559999999998</v>
      </c>
      <c r="Y648" s="14">
        <v>0.38888889999999998</v>
      </c>
      <c r="Z648" s="14">
        <v>0.44444440000000002</v>
      </c>
      <c r="AA648" s="14">
        <v>0.5625</v>
      </c>
      <c r="AB648" s="14">
        <v>0.6666666</v>
      </c>
      <c r="AC648" s="14">
        <v>0.45238089999999997</v>
      </c>
      <c r="AD648" s="14">
        <v>0.57142850000000001</v>
      </c>
      <c r="AE648" s="14">
        <v>0.4</v>
      </c>
      <c r="AF648" s="14">
        <v>0.40476190000000001</v>
      </c>
      <c r="AG648" s="14">
        <v>0.61904760000000003</v>
      </c>
      <c r="AH648" s="14">
        <v>0.29411759999999998</v>
      </c>
      <c r="AI648" s="14">
        <v>0.30769229999999997</v>
      </c>
      <c r="AJ648" s="14">
        <v>0.52777779999999996</v>
      </c>
      <c r="AK648" s="14">
        <v>0.44444440000000002</v>
      </c>
      <c r="AL648" s="14">
        <v>0.46666659999999999</v>
      </c>
      <c r="AM648" s="14">
        <v>0.3333333</v>
      </c>
      <c r="AN648" s="14">
        <v>0.58333330000000005</v>
      </c>
    </row>
    <row r="649" spans="1:40" s="1" customFormat="1" ht="90">
      <c r="A649" s="1" t="s">
        <v>157</v>
      </c>
      <c r="B649" s="9"/>
      <c r="C649" s="9"/>
      <c r="D649" s="9" t="s">
        <v>1577</v>
      </c>
      <c r="E649" s="9"/>
      <c r="F649" s="9"/>
      <c r="G649" s="9" t="s">
        <v>1578</v>
      </c>
      <c r="H649" s="13" t="s">
        <v>1579</v>
      </c>
      <c r="I649" s="14">
        <v>0.5</v>
      </c>
      <c r="J649" s="14">
        <v>0.44927529999999999</v>
      </c>
      <c r="K649" s="14">
        <v>0.5</v>
      </c>
      <c r="L649" s="14">
        <v>0.51851849999999999</v>
      </c>
      <c r="M649" s="14">
        <v>0.25</v>
      </c>
      <c r="N649" s="14">
        <v>0.38888889999999998</v>
      </c>
      <c r="O649" s="14">
        <v>0.30769229999999997</v>
      </c>
      <c r="P649" s="14">
        <v>0.4166666</v>
      </c>
      <c r="Q649" s="14">
        <v>0.46666659999999999</v>
      </c>
      <c r="R649" s="14">
        <v>0.61111110000000002</v>
      </c>
      <c r="S649" s="14">
        <v>0.44444440000000002</v>
      </c>
      <c r="T649" s="14">
        <v>0.35185179999999999</v>
      </c>
      <c r="U649" s="14">
        <v>0.25</v>
      </c>
      <c r="V649" s="14">
        <v>0.3333333</v>
      </c>
      <c r="W649" s="14">
        <v>0.37333329999999998</v>
      </c>
      <c r="X649" s="14">
        <v>0.36111110000000002</v>
      </c>
      <c r="Y649" s="14">
        <v>0.3333333</v>
      </c>
      <c r="Z649" s="14">
        <v>0.5</v>
      </c>
      <c r="AA649" s="14">
        <v>0.4791667</v>
      </c>
      <c r="AB649" s="14">
        <v>0.3333333</v>
      </c>
      <c r="AC649" s="14">
        <v>0.35714279999999998</v>
      </c>
      <c r="AD649" s="14">
        <v>0.42857139999999999</v>
      </c>
      <c r="AE649" s="14">
        <v>0.53333330000000001</v>
      </c>
      <c r="AF649" s="14">
        <v>0.47619040000000001</v>
      </c>
      <c r="AG649" s="14">
        <v>0.61904760000000003</v>
      </c>
      <c r="AH649" s="14">
        <v>0.29411759999999998</v>
      </c>
      <c r="AI649" s="14">
        <v>0.26190469999999999</v>
      </c>
      <c r="AJ649" s="14">
        <v>0.44444440000000002</v>
      </c>
      <c r="AK649" s="14">
        <v>0.3333333</v>
      </c>
      <c r="AL649" s="14">
        <v>0.3333333</v>
      </c>
      <c r="AM649" s="14">
        <v>0.25</v>
      </c>
      <c r="AN649" s="14">
        <v>0.4583333</v>
      </c>
    </row>
    <row r="650" spans="1:40" s="33" customFormat="1" ht="15.75">
      <c r="A650" s="37" t="s">
        <v>114</v>
      </c>
      <c r="B650" s="38"/>
      <c r="C650" s="38"/>
      <c r="D650" s="38"/>
      <c r="E650" s="38"/>
      <c r="F650" s="38"/>
      <c r="G650" s="38" t="s">
        <v>1580</v>
      </c>
      <c r="H650" s="38"/>
      <c r="I650" s="39">
        <f>AVERAGE(I651:I659)</f>
        <v>0.4735861111111111</v>
      </c>
      <c r="J650" s="39">
        <f t="shared" ref="J650:AN650" si="118">AVERAGE(J651:J659)</f>
        <v>0.52018708888888887</v>
      </c>
      <c r="K650" s="39">
        <f t="shared" si="118"/>
        <v>0.47671958888888888</v>
      </c>
      <c r="L650" s="39">
        <f t="shared" si="118"/>
        <v>0.45514404444444445</v>
      </c>
      <c r="M650" s="39">
        <f t="shared" si="118"/>
        <v>0.32444685555555552</v>
      </c>
      <c r="N650" s="39">
        <f t="shared" si="118"/>
        <v>0.48187615555555552</v>
      </c>
      <c r="O650" s="39">
        <f t="shared" si="118"/>
        <v>0.37233169999999993</v>
      </c>
      <c r="P650" s="39">
        <f t="shared" si="118"/>
        <v>0.42592064444444439</v>
      </c>
      <c r="Q650" s="39">
        <f t="shared" si="118"/>
        <v>0.31326278888888892</v>
      </c>
      <c r="R650" s="39">
        <f t="shared" si="118"/>
        <v>0.44518520000000006</v>
      </c>
      <c r="S650" s="39">
        <f t="shared" si="118"/>
        <v>0.3954327333333334</v>
      </c>
      <c r="T650" s="39">
        <f t="shared" si="118"/>
        <v>0.4105297555555556</v>
      </c>
      <c r="U650" s="39">
        <f t="shared" si="118"/>
        <v>0.27253086666666665</v>
      </c>
      <c r="V650" s="39">
        <f t="shared" si="118"/>
        <v>0.39145510000000006</v>
      </c>
      <c r="W650" s="39">
        <f t="shared" si="118"/>
        <v>0.3526304666666667</v>
      </c>
      <c r="X650" s="39">
        <f t="shared" si="118"/>
        <v>0.34107708888888888</v>
      </c>
      <c r="Y650" s="39">
        <f t="shared" si="118"/>
        <v>0.34968617777777777</v>
      </c>
      <c r="Z650" s="39">
        <f t="shared" si="118"/>
        <v>0.31404572222222227</v>
      </c>
      <c r="AA650" s="39">
        <f t="shared" si="118"/>
        <v>0.44432091111111111</v>
      </c>
      <c r="AB650" s="39">
        <f t="shared" si="118"/>
        <v>0.34345360000000003</v>
      </c>
      <c r="AC650" s="39">
        <f t="shared" si="118"/>
        <v>0.36065815555555558</v>
      </c>
      <c r="AD650" s="39">
        <f t="shared" si="118"/>
        <v>0.42958332222222223</v>
      </c>
      <c r="AE650" s="39">
        <f t="shared" si="118"/>
        <v>0.34953734444444445</v>
      </c>
      <c r="AF650" s="39">
        <f t="shared" si="118"/>
        <v>0.37991639999999999</v>
      </c>
      <c r="AG650" s="39">
        <f t="shared" si="118"/>
        <v>0.49448836666666668</v>
      </c>
      <c r="AH650" s="39">
        <f t="shared" si="118"/>
        <v>0.40822344444444447</v>
      </c>
      <c r="AI650" s="39">
        <f t="shared" si="118"/>
        <v>0.36963788888888888</v>
      </c>
      <c r="AJ650" s="39">
        <f t="shared" si="118"/>
        <v>0.35288000000000003</v>
      </c>
      <c r="AK650" s="39">
        <f t="shared" si="118"/>
        <v>0.39953703333333329</v>
      </c>
      <c r="AL650" s="39">
        <f t="shared" si="118"/>
        <v>0.41594195555555558</v>
      </c>
      <c r="AM650" s="39">
        <f t="shared" si="118"/>
        <v>0.41944446666666663</v>
      </c>
      <c r="AN650" s="39">
        <f t="shared" si="118"/>
        <v>0.40476112222222221</v>
      </c>
    </row>
    <row r="651" spans="1:40" s="1" customFormat="1" ht="75">
      <c r="A651" s="1" t="s">
        <v>157</v>
      </c>
      <c r="B651" s="9" t="s">
        <v>1581</v>
      </c>
      <c r="C651" s="9"/>
      <c r="D651" s="9"/>
      <c r="E651" s="9"/>
      <c r="F651" s="9"/>
      <c r="G651" s="9" t="s">
        <v>1582</v>
      </c>
      <c r="H651" s="13" t="s">
        <v>1583</v>
      </c>
      <c r="I651" s="14">
        <v>0.44468089999999999</v>
      </c>
      <c r="J651" s="14">
        <v>0.39374999999999999</v>
      </c>
      <c r="K651" s="14">
        <v>0.3142857</v>
      </c>
      <c r="L651" s="14">
        <v>0.23749999999999999</v>
      </c>
      <c r="M651" s="14">
        <v>0.24285709999999999</v>
      </c>
      <c r="N651" s="14">
        <v>0.3714286</v>
      </c>
      <c r="O651" s="14">
        <v>0.28235300000000002</v>
      </c>
      <c r="P651" s="14">
        <v>0.38260870000000002</v>
      </c>
      <c r="Q651" s="14">
        <v>0.24285709999999999</v>
      </c>
      <c r="R651" s="14">
        <v>0.26</v>
      </c>
      <c r="S651" s="14">
        <v>0.21612899999999999</v>
      </c>
      <c r="T651" s="14">
        <v>0.33124999999999999</v>
      </c>
      <c r="U651" s="14">
        <v>0.15</v>
      </c>
      <c r="V651" s="14">
        <v>0.24285709999999999</v>
      </c>
      <c r="W651" s="14">
        <v>0.30210530000000002</v>
      </c>
      <c r="X651" s="14">
        <v>0.22692309999999999</v>
      </c>
      <c r="Y651" s="14">
        <v>0.32142860000000001</v>
      </c>
      <c r="Z651" s="14">
        <v>0.21538460000000001</v>
      </c>
      <c r="AA651" s="14">
        <v>0.37446810000000003</v>
      </c>
      <c r="AB651" s="14">
        <v>0.31333329999999998</v>
      </c>
      <c r="AC651" s="14">
        <v>0.29591840000000003</v>
      </c>
      <c r="AD651" s="14">
        <v>0.35625000000000001</v>
      </c>
      <c r="AE651" s="14">
        <v>0.27419359999999998</v>
      </c>
      <c r="AF651" s="14">
        <v>0.2807692</v>
      </c>
      <c r="AG651" s="14">
        <v>0.43684210000000001</v>
      </c>
      <c r="AH651" s="14">
        <v>0.41599999999999998</v>
      </c>
      <c r="AI651" s="14">
        <v>0.2458333</v>
      </c>
      <c r="AJ651" s="14">
        <v>0.2136364</v>
      </c>
      <c r="AK651" s="14">
        <v>0.28749999999999998</v>
      </c>
      <c r="AL651" s="14">
        <v>0.26250000000000001</v>
      </c>
      <c r="AM651" s="14">
        <v>0.34285719999999997</v>
      </c>
      <c r="AN651" s="14">
        <v>0.3142857</v>
      </c>
    </row>
    <row r="652" spans="1:40" s="1" customFormat="1" ht="75">
      <c r="A652" s="9" t="s">
        <v>157</v>
      </c>
      <c r="B652" s="9"/>
      <c r="C652" s="9"/>
      <c r="D652" s="9" t="s">
        <v>1584</v>
      </c>
      <c r="E652" s="9"/>
      <c r="F652" s="9"/>
      <c r="G652" s="9" t="s">
        <v>1585</v>
      </c>
      <c r="H652" s="13" t="s">
        <v>1583</v>
      </c>
      <c r="I652" s="14">
        <v>0.46666669999999999</v>
      </c>
      <c r="J652" s="14">
        <v>0.50434780000000001</v>
      </c>
      <c r="K652" s="14">
        <v>0.4</v>
      </c>
      <c r="L652" s="14">
        <v>0.36249999999999999</v>
      </c>
      <c r="M652" s="14">
        <v>0.1</v>
      </c>
      <c r="N652" s="14">
        <v>0.40833330000000001</v>
      </c>
      <c r="O652" s="14">
        <v>0.26764710000000003</v>
      </c>
      <c r="P652" s="14">
        <v>0.42499999999999999</v>
      </c>
      <c r="Q652" s="14">
        <v>0.24</v>
      </c>
      <c r="R652" s="14">
        <v>0.51666670000000003</v>
      </c>
      <c r="S652" s="14">
        <v>0.375</v>
      </c>
      <c r="T652" s="14">
        <v>0.2421053</v>
      </c>
      <c r="U652" s="14">
        <v>0.3125</v>
      </c>
      <c r="V652" s="14">
        <v>0.16250000000000001</v>
      </c>
      <c r="W652" s="14">
        <v>0.21153849999999999</v>
      </c>
      <c r="X652" s="14">
        <v>0.22500000000000001</v>
      </c>
      <c r="Y652" s="14">
        <v>0.46666669999999999</v>
      </c>
      <c r="Z652" s="14">
        <v>0.1833333</v>
      </c>
      <c r="AA652" s="14">
        <v>0.35625000000000001</v>
      </c>
      <c r="AB652" s="14">
        <v>0.22</v>
      </c>
      <c r="AC652" s="14">
        <v>0.2866667</v>
      </c>
      <c r="AD652" s="14">
        <v>0.3125</v>
      </c>
      <c r="AE652" s="14">
        <v>0.16</v>
      </c>
      <c r="AF652" s="14">
        <v>0.3230769</v>
      </c>
      <c r="AG652" s="14">
        <v>0.58571430000000002</v>
      </c>
      <c r="AH652" s="14">
        <v>0.29411769999999998</v>
      </c>
      <c r="AI652" s="14">
        <v>0.35714289999999999</v>
      </c>
      <c r="AJ652" s="14">
        <v>0.24166670000000001</v>
      </c>
      <c r="AK652" s="14">
        <v>0.45</v>
      </c>
      <c r="AL652" s="14">
        <v>0.32727270000000003</v>
      </c>
      <c r="AM652" s="14">
        <v>0.45</v>
      </c>
      <c r="AN652" s="14">
        <v>0.33750000000000002</v>
      </c>
    </row>
    <row r="653" spans="1:40" s="1" customFormat="1" ht="75">
      <c r="A653" s="1" t="s">
        <v>157</v>
      </c>
      <c r="B653" s="9" t="s">
        <v>1586</v>
      </c>
      <c r="C653" s="9"/>
      <c r="D653" s="9"/>
      <c r="E653" s="9"/>
      <c r="F653" s="9"/>
      <c r="G653" s="9" t="s">
        <v>1587</v>
      </c>
      <c r="H653" s="13" t="s">
        <v>1588</v>
      </c>
      <c r="I653" s="14">
        <v>0.38043480000000002</v>
      </c>
      <c r="J653" s="14">
        <v>0.3148936</v>
      </c>
      <c r="K653" s="14">
        <v>0.28571429999999998</v>
      </c>
      <c r="L653" s="14">
        <v>0.25</v>
      </c>
      <c r="M653" s="14">
        <v>0.16428570000000001</v>
      </c>
      <c r="N653" s="14">
        <v>0.35714289999999999</v>
      </c>
      <c r="O653" s="14">
        <v>0.21249999999999999</v>
      </c>
      <c r="P653" s="14">
        <v>0.27142860000000002</v>
      </c>
      <c r="Q653" s="14">
        <v>0.2142857</v>
      </c>
      <c r="R653" s="14">
        <v>0.28000000000000003</v>
      </c>
      <c r="S653" s="14">
        <v>0.1821429</v>
      </c>
      <c r="T653" s="14">
        <v>0.3419355</v>
      </c>
      <c r="U653" s="14">
        <v>6.25E-2</v>
      </c>
      <c r="V653" s="14">
        <v>0.28000000000000003</v>
      </c>
      <c r="W653" s="14">
        <v>0.24157300000000001</v>
      </c>
      <c r="X653" s="14">
        <v>0.1923077</v>
      </c>
      <c r="Y653" s="14">
        <v>0.29642859999999999</v>
      </c>
      <c r="Z653" s="14">
        <v>0.1916667</v>
      </c>
      <c r="AA653" s="14">
        <v>0.33636359999999998</v>
      </c>
      <c r="AB653" s="14">
        <v>0.20666670000000001</v>
      </c>
      <c r="AC653" s="14">
        <v>0.22553190000000001</v>
      </c>
      <c r="AD653" s="14">
        <v>0.3</v>
      </c>
      <c r="AE653" s="14">
        <v>0.21666669999999999</v>
      </c>
      <c r="AF653" s="14">
        <v>0.2615384</v>
      </c>
      <c r="AG653" s="14">
        <v>0.35</v>
      </c>
      <c r="AH653" s="14">
        <v>0.31020409999999998</v>
      </c>
      <c r="AI653" s="14">
        <v>0.1956522</v>
      </c>
      <c r="AJ653" s="14">
        <v>0.1545455</v>
      </c>
      <c r="AK653" s="14">
        <v>0.2</v>
      </c>
      <c r="AL653" s="14">
        <v>0.28749999999999998</v>
      </c>
      <c r="AM653" s="14">
        <v>0.32142860000000001</v>
      </c>
      <c r="AN653" s="14">
        <v>0.37692310000000001</v>
      </c>
    </row>
    <row r="654" spans="1:40" s="1" customFormat="1" ht="75">
      <c r="A654" s="9" t="s">
        <v>157</v>
      </c>
      <c r="B654" s="9"/>
      <c r="C654" s="9"/>
      <c r="D654" s="9" t="s">
        <v>1589</v>
      </c>
      <c r="E654" s="9"/>
      <c r="F654" s="9"/>
      <c r="G654" s="9" t="s">
        <v>1590</v>
      </c>
      <c r="H654" s="13" t="s">
        <v>1588</v>
      </c>
      <c r="I654" s="14">
        <v>0.3</v>
      </c>
      <c r="J654" s="14">
        <v>0.51304349999999999</v>
      </c>
      <c r="K654" s="14">
        <v>0.35</v>
      </c>
      <c r="L654" s="14">
        <v>0.35</v>
      </c>
      <c r="M654" s="14">
        <v>0.125</v>
      </c>
      <c r="N654" s="14">
        <v>0.375</v>
      </c>
      <c r="O654" s="14">
        <v>0.2358209</v>
      </c>
      <c r="P654" s="14">
        <v>0.375</v>
      </c>
      <c r="Q654" s="14">
        <v>0.1666667</v>
      </c>
      <c r="R654" s="14">
        <v>0.28333330000000001</v>
      </c>
      <c r="S654" s="14">
        <v>0.47499999999999998</v>
      </c>
      <c r="T654" s="14">
        <v>0.24444440000000001</v>
      </c>
      <c r="U654" s="14">
        <v>0.27500000000000002</v>
      </c>
      <c r="V654" s="14">
        <v>0.27500000000000002</v>
      </c>
      <c r="W654" s="14">
        <v>0.1884615</v>
      </c>
      <c r="X654" s="14">
        <v>0.23846149999999999</v>
      </c>
      <c r="Y654" s="14">
        <v>0.26666669999999998</v>
      </c>
      <c r="Z654" s="14">
        <v>0.3</v>
      </c>
      <c r="AA654" s="14">
        <v>0.35</v>
      </c>
      <c r="AB654" s="14">
        <v>0.17499999999999999</v>
      </c>
      <c r="AC654" s="14">
        <v>0.28571429999999998</v>
      </c>
      <c r="AD654" s="14">
        <v>0.52500000000000002</v>
      </c>
      <c r="AE654" s="14">
        <v>0.18</v>
      </c>
      <c r="AF654" s="14">
        <v>0.27142860000000002</v>
      </c>
      <c r="AG654" s="14">
        <v>0.28571429999999998</v>
      </c>
      <c r="AH654" s="14">
        <v>0.25294119999999998</v>
      </c>
      <c r="AI654" s="14">
        <v>0.29285709999999998</v>
      </c>
      <c r="AJ654" s="14">
        <v>0.15833330000000001</v>
      </c>
      <c r="AK654" s="14">
        <v>0.52500000000000002</v>
      </c>
      <c r="AL654" s="14">
        <v>0.38</v>
      </c>
      <c r="AM654" s="14">
        <v>0.125</v>
      </c>
      <c r="AN654" s="14">
        <v>0.32500000000000001</v>
      </c>
    </row>
    <row r="655" spans="1:40" s="1" customFormat="1" ht="60">
      <c r="A655" s="1" t="s">
        <v>157</v>
      </c>
      <c r="B655" s="9" t="s">
        <v>1591</v>
      </c>
      <c r="C655" s="9"/>
      <c r="D655" s="9"/>
      <c r="E655" s="9"/>
      <c r="F655" s="9"/>
      <c r="G655" s="9" t="s">
        <v>1592</v>
      </c>
      <c r="H655" s="9" t="s">
        <v>1593</v>
      </c>
      <c r="I655" s="14">
        <v>0.55284549999999999</v>
      </c>
      <c r="J655" s="14">
        <v>0.59829060000000001</v>
      </c>
      <c r="K655" s="14">
        <v>0.52380959999999999</v>
      </c>
      <c r="L655" s="14">
        <v>0.66666669999999995</v>
      </c>
      <c r="M655" s="14">
        <v>0.45454549999999999</v>
      </c>
      <c r="N655" s="14">
        <v>0.5</v>
      </c>
      <c r="O655" s="14">
        <v>0.4942529</v>
      </c>
      <c r="P655" s="14">
        <v>0.50980400000000003</v>
      </c>
      <c r="Q655" s="14">
        <v>0.55555560000000004</v>
      </c>
      <c r="R655" s="14">
        <v>0.55555560000000004</v>
      </c>
      <c r="S655" s="14">
        <v>0.44871800000000001</v>
      </c>
      <c r="T655" s="14">
        <v>0.59090909999999996</v>
      </c>
      <c r="U655" s="14">
        <v>0.27777780000000002</v>
      </c>
      <c r="V655" s="14">
        <v>0.54901960000000005</v>
      </c>
      <c r="W655" s="14">
        <v>0.50264549999999997</v>
      </c>
      <c r="X655" s="14">
        <v>0.45</v>
      </c>
      <c r="Y655" s="14">
        <v>0.47058820000000001</v>
      </c>
      <c r="Z655" s="14">
        <v>0.45454549999999999</v>
      </c>
      <c r="AA655" s="14">
        <v>0.54285720000000004</v>
      </c>
      <c r="AB655" s="14">
        <v>0.3939394</v>
      </c>
      <c r="AC655" s="14">
        <v>0.48039219999999999</v>
      </c>
      <c r="AD655" s="14">
        <v>0.50724639999999999</v>
      </c>
      <c r="AE655" s="14">
        <v>0.49275360000000001</v>
      </c>
      <c r="AF655" s="14">
        <v>0.50724639999999999</v>
      </c>
      <c r="AG655" s="14">
        <v>0.5833334</v>
      </c>
      <c r="AH655" s="14">
        <v>0.52991460000000001</v>
      </c>
      <c r="AI655" s="14">
        <v>0.48484850000000002</v>
      </c>
      <c r="AJ655" s="14">
        <v>0.5</v>
      </c>
      <c r="AK655" s="14">
        <v>0.46666669999999999</v>
      </c>
      <c r="AL655" s="14">
        <v>0.48</v>
      </c>
      <c r="AM655" s="14">
        <v>0.66666669999999995</v>
      </c>
      <c r="AN655" s="14">
        <v>0.45454549999999999</v>
      </c>
    </row>
    <row r="656" spans="1:40" s="1" customFormat="1" ht="60">
      <c r="A656" s="1" t="s">
        <v>157</v>
      </c>
      <c r="B656" s="9" t="s">
        <v>1594</v>
      </c>
      <c r="C656" s="9"/>
      <c r="D656" s="9"/>
      <c r="E656" s="9"/>
      <c r="F656" s="9"/>
      <c r="G656" s="9" t="s">
        <v>1595</v>
      </c>
      <c r="H656" s="9" t="s">
        <v>1596</v>
      </c>
      <c r="I656" s="14">
        <v>0.56666669999999997</v>
      </c>
      <c r="J656" s="14">
        <v>0.63218390000000002</v>
      </c>
      <c r="K656" s="14">
        <v>0.72222220000000004</v>
      </c>
      <c r="L656" s="14">
        <v>0.6</v>
      </c>
      <c r="M656" s="14">
        <v>0.52777779999999996</v>
      </c>
      <c r="N656" s="14">
        <v>0.52777779999999996</v>
      </c>
      <c r="O656" s="14">
        <v>0.51648349999999998</v>
      </c>
      <c r="P656" s="14">
        <v>0.46666669999999999</v>
      </c>
      <c r="Q656" s="14">
        <v>0.6</v>
      </c>
      <c r="R656" s="14">
        <v>0.77777779999999996</v>
      </c>
      <c r="S656" s="14">
        <v>0.51666670000000003</v>
      </c>
      <c r="T656" s="14">
        <v>0.64444449999999998</v>
      </c>
      <c r="U656" s="14">
        <v>0.25</v>
      </c>
      <c r="V656" s="14">
        <v>0.52941179999999999</v>
      </c>
      <c r="W656" s="14">
        <v>0.51111110000000004</v>
      </c>
      <c r="X656" s="14">
        <v>0.46296300000000001</v>
      </c>
      <c r="Y656" s="14">
        <v>0.49206349999999999</v>
      </c>
      <c r="Z656" s="14">
        <v>0.37037039999999999</v>
      </c>
      <c r="AA656" s="14">
        <v>0.60869569999999995</v>
      </c>
      <c r="AB656" s="14">
        <v>0.4583333</v>
      </c>
      <c r="AC656" s="14">
        <v>0.5</v>
      </c>
      <c r="AD656" s="14">
        <v>0.508772</v>
      </c>
      <c r="AE656" s="14">
        <v>0.61111110000000002</v>
      </c>
      <c r="AF656" s="14">
        <v>0.4561404</v>
      </c>
      <c r="AG656" s="14">
        <v>0.58974360000000003</v>
      </c>
      <c r="AH656" s="14">
        <v>0.53333339999999996</v>
      </c>
      <c r="AI656" s="14">
        <v>0.48148150000000001</v>
      </c>
      <c r="AJ656" s="14">
        <v>0.4791667</v>
      </c>
      <c r="AK656" s="14">
        <v>0.3333333</v>
      </c>
      <c r="AL656" s="14">
        <v>0.47619050000000002</v>
      </c>
      <c r="AM656" s="14">
        <v>0.61904760000000003</v>
      </c>
      <c r="AN656" s="14">
        <v>0.51515149999999998</v>
      </c>
    </row>
    <row r="657" spans="1:40" s="1" customFormat="1" ht="60">
      <c r="A657" s="1" t="s">
        <v>157</v>
      </c>
      <c r="B657" s="9" t="s">
        <v>1597</v>
      </c>
      <c r="C657" s="9"/>
      <c r="D657" s="9"/>
      <c r="E657" s="9"/>
      <c r="F657" s="9"/>
      <c r="G657" s="9" t="s">
        <v>1598</v>
      </c>
      <c r="H657" s="9" t="s">
        <v>1599</v>
      </c>
      <c r="I657" s="14">
        <v>0.6176471</v>
      </c>
      <c r="J657" s="14">
        <v>0.58024690000000001</v>
      </c>
      <c r="K657" s="14">
        <v>0.5833334</v>
      </c>
      <c r="L657" s="14">
        <v>0.66666669999999995</v>
      </c>
      <c r="M657" s="14">
        <v>0.38888889999999998</v>
      </c>
      <c r="N657" s="14">
        <v>0.61538459999999995</v>
      </c>
      <c r="O657" s="14">
        <v>0.54820939999999996</v>
      </c>
      <c r="P657" s="14">
        <v>0.61111110000000002</v>
      </c>
      <c r="Q657" s="14">
        <v>0.3333333</v>
      </c>
      <c r="R657" s="14">
        <v>0.5</v>
      </c>
      <c r="S657" s="14">
        <v>0.42857139999999999</v>
      </c>
      <c r="T657" s="14">
        <v>0.41176469999999998</v>
      </c>
      <c r="U657" s="14">
        <v>0.3333333</v>
      </c>
      <c r="V657" s="14">
        <v>0.45454549999999999</v>
      </c>
      <c r="W657" s="14">
        <v>0.51111110000000004</v>
      </c>
      <c r="X657" s="14">
        <v>0.4791667</v>
      </c>
      <c r="Y657" s="14">
        <v>0.3333333</v>
      </c>
      <c r="Z657" s="14">
        <v>0.44444440000000002</v>
      </c>
      <c r="AA657" s="14">
        <v>0.49275360000000001</v>
      </c>
      <c r="AB657" s="14">
        <v>0.52380959999999999</v>
      </c>
      <c r="AC657" s="14">
        <v>0.46913579999999999</v>
      </c>
      <c r="AD657" s="14">
        <v>0.48148150000000001</v>
      </c>
      <c r="AE657" s="14">
        <v>0.61111110000000002</v>
      </c>
      <c r="AF657" s="14">
        <v>0.53333339999999996</v>
      </c>
      <c r="AG657" s="14">
        <v>0.61904760000000003</v>
      </c>
      <c r="AH657" s="14">
        <v>0.56666669999999997</v>
      </c>
      <c r="AI657" s="14">
        <v>0.47222219999999998</v>
      </c>
      <c r="AJ657" s="14">
        <v>0.42857139999999999</v>
      </c>
      <c r="AK657" s="14">
        <v>0.44444440000000002</v>
      </c>
      <c r="AL657" s="14">
        <v>0.46031749999999999</v>
      </c>
      <c r="AM657" s="14">
        <v>0.5</v>
      </c>
      <c r="AN657" s="14">
        <v>0.44444440000000002</v>
      </c>
    </row>
    <row r="658" spans="1:40" s="1" customFormat="1" ht="75">
      <c r="A658" s="1" t="s">
        <v>157</v>
      </c>
      <c r="B658" s="9"/>
      <c r="C658" s="9"/>
      <c r="D658" s="9" t="s">
        <v>1600</v>
      </c>
      <c r="E658" s="9"/>
      <c r="F658" s="9"/>
      <c r="G658" s="9" t="s">
        <v>1601</v>
      </c>
      <c r="H658" s="9" t="s">
        <v>1602</v>
      </c>
      <c r="I658" s="14">
        <v>0.5</v>
      </c>
      <c r="J658" s="14">
        <v>0.55072460000000001</v>
      </c>
      <c r="K658" s="14">
        <v>0.66666669999999995</v>
      </c>
      <c r="L658" s="14">
        <v>0.48148150000000001</v>
      </c>
      <c r="M658" s="14">
        <v>0.5833334</v>
      </c>
      <c r="N658" s="14">
        <v>0.66666669999999995</v>
      </c>
      <c r="O658" s="14">
        <v>0.43434349999999999</v>
      </c>
      <c r="P658" s="14">
        <v>0.5833334</v>
      </c>
      <c r="Q658" s="14">
        <v>0.26666669999999998</v>
      </c>
      <c r="R658" s="14">
        <v>0.55555560000000004</v>
      </c>
      <c r="S658" s="14">
        <v>0.5</v>
      </c>
      <c r="T658" s="14">
        <v>0.53703710000000004</v>
      </c>
      <c r="U658" s="14">
        <v>0.54166669999999995</v>
      </c>
      <c r="V658" s="14">
        <v>0.57142859999999995</v>
      </c>
      <c r="W658" s="14">
        <v>0.41025640000000002</v>
      </c>
      <c r="X658" s="14">
        <v>0.51282050000000001</v>
      </c>
      <c r="Y658" s="14">
        <v>0.22222220000000001</v>
      </c>
      <c r="Z658" s="14">
        <v>0.3333333</v>
      </c>
      <c r="AA658" s="14">
        <v>0.5</v>
      </c>
      <c r="AB658" s="14">
        <v>0.53333339999999996</v>
      </c>
      <c r="AC658" s="14">
        <v>0.43589739999999999</v>
      </c>
      <c r="AD658" s="14">
        <v>0.4166667</v>
      </c>
      <c r="AE658" s="14">
        <v>0.26666669999999998</v>
      </c>
      <c r="AF658" s="14">
        <v>0.5</v>
      </c>
      <c r="AG658" s="14">
        <v>0.66666669999999995</v>
      </c>
      <c r="AH658" s="14">
        <v>0.4583333</v>
      </c>
      <c r="AI658" s="14">
        <v>0.48717949999999999</v>
      </c>
      <c r="AJ658" s="14">
        <v>0.5</v>
      </c>
      <c r="AK658" s="14">
        <v>0.66666669999999995</v>
      </c>
      <c r="AL658" s="14">
        <v>0.63636360000000003</v>
      </c>
      <c r="AM658" s="14">
        <v>0.5833334</v>
      </c>
      <c r="AN658" s="14">
        <v>0.4583333</v>
      </c>
    </row>
    <row r="659" spans="1:40" s="1" customFormat="1" ht="75">
      <c r="A659" s="1" t="s">
        <v>157</v>
      </c>
      <c r="B659" s="9"/>
      <c r="C659" s="9"/>
      <c r="D659" s="9" t="s">
        <v>1603</v>
      </c>
      <c r="E659" s="9"/>
      <c r="F659" s="9"/>
      <c r="G659" s="9" t="s">
        <v>1604</v>
      </c>
      <c r="H659" s="13" t="s">
        <v>1605</v>
      </c>
      <c r="I659" s="14">
        <v>0.43333329999999998</v>
      </c>
      <c r="J659" s="14">
        <v>0.59420289999999998</v>
      </c>
      <c r="K659" s="14">
        <v>0.44444440000000002</v>
      </c>
      <c r="L659" s="14">
        <v>0.48148150000000001</v>
      </c>
      <c r="M659" s="14">
        <v>0.3333333</v>
      </c>
      <c r="N659" s="14">
        <v>0.51515149999999998</v>
      </c>
      <c r="O659" s="14">
        <v>0.359375</v>
      </c>
      <c r="P659" s="14">
        <v>0.2083333</v>
      </c>
      <c r="Q659" s="14">
        <v>0.2</v>
      </c>
      <c r="R659" s="14">
        <v>0.27777780000000002</v>
      </c>
      <c r="S659" s="14">
        <v>0.4166666</v>
      </c>
      <c r="T659" s="14">
        <v>0.3508772</v>
      </c>
      <c r="U659" s="14">
        <v>0.25</v>
      </c>
      <c r="V659" s="14">
        <v>0.4583333</v>
      </c>
      <c r="W659" s="14">
        <v>0.29487180000000002</v>
      </c>
      <c r="X659" s="14">
        <v>0.2820513</v>
      </c>
      <c r="Y659" s="14">
        <v>0.27777780000000002</v>
      </c>
      <c r="Z659" s="14">
        <v>0.3333333</v>
      </c>
      <c r="AA659" s="14">
        <v>0.4375</v>
      </c>
      <c r="AB659" s="14">
        <v>0.26666669999999998</v>
      </c>
      <c r="AC659" s="14">
        <v>0.26666669999999998</v>
      </c>
      <c r="AD659" s="14">
        <v>0.4583333</v>
      </c>
      <c r="AE659" s="14">
        <v>0.3333333</v>
      </c>
      <c r="AF659" s="14">
        <v>0.28571429999999998</v>
      </c>
      <c r="AG659" s="14">
        <v>0.3333333</v>
      </c>
      <c r="AH659" s="14">
        <v>0.3125</v>
      </c>
      <c r="AI659" s="14">
        <v>0.30952380000000002</v>
      </c>
      <c r="AJ659" s="14">
        <v>0.5</v>
      </c>
      <c r="AK659" s="14">
        <v>0.22222220000000001</v>
      </c>
      <c r="AL659" s="14">
        <v>0.43333329999999998</v>
      </c>
      <c r="AM659" s="14">
        <v>0.1666667</v>
      </c>
      <c r="AN659" s="14">
        <v>0.4166666</v>
      </c>
    </row>
    <row r="660" spans="1:40" s="33" customFormat="1" ht="15.75">
      <c r="A660" s="34" t="s">
        <v>115</v>
      </c>
      <c r="B660" s="34"/>
      <c r="C660" s="34"/>
      <c r="D660" s="34"/>
      <c r="E660" s="34"/>
      <c r="F660" s="34"/>
      <c r="G660" s="34" t="s">
        <v>1606</v>
      </c>
      <c r="H660" s="35"/>
      <c r="I660" s="36">
        <f>AVERAGE(I661,I669)</f>
        <v>0.38806187870370368</v>
      </c>
      <c r="J660" s="36">
        <f t="shared" ref="J660:AN660" si="119">AVERAGE(J661,J669)</f>
        <v>0.32499361898148144</v>
      </c>
      <c r="K660" s="36">
        <f t="shared" si="119"/>
        <v>0.2572082532407407</v>
      </c>
      <c r="L660" s="36">
        <f t="shared" si="119"/>
        <v>0.34282101712962965</v>
      </c>
      <c r="M660" s="36">
        <f t="shared" si="119"/>
        <v>0.26860469675925924</v>
      </c>
      <c r="N660" s="36">
        <f t="shared" si="119"/>
        <v>0.33868309166666666</v>
      </c>
      <c r="O660" s="36">
        <f t="shared" si="119"/>
        <v>0.29462918564814811</v>
      </c>
      <c r="P660" s="36">
        <f t="shared" si="119"/>
        <v>0.31864242962962963</v>
      </c>
      <c r="Q660" s="36">
        <f t="shared" si="119"/>
        <v>0.27873162499999998</v>
      </c>
      <c r="R660" s="36">
        <f t="shared" si="119"/>
        <v>0.27659979027777776</v>
      </c>
      <c r="S660" s="36">
        <f t="shared" si="119"/>
        <v>0.3209243453703704</v>
      </c>
      <c r="T660" s="36">
        <f t="shared" si="119"/>
        <v>0.48580777175925927</v>
      </c>
      <c r="U660" s="36">
        <f t="shared" si="119"/>
        <v>0.26198008333333334</v>
      </c>
      <c r="V660" s="36">
        <f t="shared" si="119"/>
        <v>0.25648597453703703</v>
      </c>
      <c r="W660" s="36">
        <f t="shared" si="119"/>
        <v>0.26729830416666667</v>
      </c>
      <c r="X660" s="36">
        <f t="shared" si="119"/>
        <v>0.28321604537037037</v>
      </c>
      <c r="Y660" s="36">
        <f t="shared" si="119"/>
        <v>0.23615689259259262</v>
      </c>
      <c r="Z660" s="36">
        <f t="shared" si="119"/>
        <v>0.24892701712962961</v>
      </c>
      <c r="AA660" s="36">
        <f t="shared" si="119"/>
        <v>0.3217680819444444</v>
      </c>
      <c r="AB660" s="36">
        <f t="shared" si="119"/>
        <v>0.30460958379629632</v>
      </c>
      <c r="AC660" s="36">
        <f t="shared" si="119"/>
        <v>0.28304338796296291</v>
      </c>
      <c r="AD660" s="36">
        <f t="shared" si="119"/>
        <v>0.32327720277777777</v>
      </c>
      <c r="AE660" s="36">
        <f t="shared" si="119"/>
        <v>0.27944650509259261</v>
      </c>
      <c r="AF660" s="36">
        <f t="shared" si="119"/>
        <v>0.35198573148148149</v>
      </c>
      <c r="AG660" s="36">
        <f t="shared" si="119"/>
        <v>0.35381110370370367</v>
      </c>
      <c r="AH660" s="36">
        <f t="shared" si="119"/>
        <v>0.29966782546296294</v>
      </c>
      <c r="AI660" s="36">
        <f t="shared" si="119"/>
        <v>0.26676945740740737</v>
      </c>
      <c r="AJ660" s="36">
        <f t="shared" si="119"/>
        <v>0.23734708611111113</v>
      </c>
      <c r="AK660" s="36">
        <f t="shared" si="119"/>
        <v>0.22709619166666667</v>
      </c>
      <c r="AL660" s="36">
        <f t="shared" si="119"/>
        <v>0.21709151712962965</v>
      </c>
      <c r="AM660" s="36">
        <f t="shared" si="119"/>
        <v>0.28834325972222219</v>
      </c>
      <c r="AN660" s="36">
        <f t="shared" si="119"/>
        <v>0.28795439351851848</v>
      </c>
    </row>
    <row r="661" spans="1:40" s="33" customFormat="1" ht="15.75">
      <c r="A661" s="37" t="s">
        <v>116</v>
      </c>
      <c r="B661" s="38"/>
      <c r="C661" s="38"/>
      <c r="D661" s="38"/>
      <c r="E661" s="38"/>
      <c r="F661" s="38"/>
      <c r="G661" s="38" t="s">
        <v>1607</v>
      </c>
      <c r="H661" s="38"/>
      <c r="I661" s="39">
        <f>AVERAGE(AVERAGE(I662:I667), I668)</f>
        <v>0.41344795000000001</v>
      </c>
      <c r="J661" s="39">
        <f t="shared" ref="J661:AN661" si="120">AVERAGE(AVERAGE(J662:J667), J668)</f>
        <v>0.29633367499999996</v>
      </c>
      <c r="K661" s="39">
        <f t="shared" si="120"/>
        <v>0.26408729166666667</v>
      </c>
      <c r="L661" s="39">
        <f t="shared" si="120"/>
        <v>0.3241512416666667</v>
      </c>
      <c r="M661" s="39">
        <f t="shared" si="120"/>
        <v>0.26375420833333335</v>
      </c>
      <c r="N661" s="39">
        <f t="shared" si="120"/>
        <v>0.30541818333333332</v>
      </c>
      <c r="O661" s="39">
        <f t="shared" si="120"/>
        <v>0.2716246083333333</v>
      </c>
      <c r="P661" s="39">
        <f t="shared" si="120"/>
        <v>0.29210586666666666</v>
      </c>
      <c r="Q661" s="39">
        <f t="shared" si="120"/>
        <v>0.24108465000000001</v>
      </c>
      <c r="R661" s="39">
        <f t="shared" si="120"/>
        <v>0.20675925833333333</v>
      </c>
      <c r="S661" s="39">
        <f t="shared" si="120"/>
        <v>0.29259055</v>
      </c>
      <c r="T661" s="39">
        <f t="shared" si="120"/>
        <v>0.60705329166666666</v>
      </c>
      <c r="U661" s="39">
        <f t="shared" si="120"/>
        <v>0.30625000000000002</v>
      </c>
      <c r="V661" s="39">
        <f t="shared" si="120"/>
        <v>0.18561827499999997</v>
      </c>
      <c r="W661" s="39">
        <f t="shared" si="120"/>
        <v>0.26181864166666668</v>
      </c>
      <c r="X661" s="39">
        <f t="shared" si="120"/>
        <v>0.24770195</v>
      </c>
      <c r="Y661" s="39">
        <f t="shared" si="120"/>
        <v>0.17779633333333333</v>
      </c>
      <c r="Z661" s="39">
        <f t="shared" si="120"/>
        <v>0.2597546083333333</v>
      </c>
      <c r="AA661" s="39">
        <f t="shared" si="120"/>
        <v>0.22322467499999998</v>
      </c>
      <c r="AB661" s="39">
        <f t="shared" si="120"/>
        <v>0.35734487500000001</v>
      </c>
      <c r="AC661" s="39">
        <f t="shared" si="120"/>
        <v>0.2729571833333333</v>
      </c>
      <c r="AD661" s="39">
        <f t="shared" si="120"/>
        <v>0.35323878333333336</v>
      </c>
      <c r="AE661" s="39">
        <f t="shared" si="120"/>
        <v>0.27612879166666665</v>
      </c>
      <c r="AF661" s="39">
        <f t="shared" si="120"/>
        <v>0.39087806666666669</v>
      </c>
      <c r="AG661" s="39">
        <f t="shared" si="120"/>
        <v>0.31083859999999996</v>
      </c>
      <c r="AH661" s="39">
        <f t="shared" si="120"/>
        <v>0.28478772499999999</v>
      </c>
      <c r="AI661" s="39">
        <f t="shared" si="120"/>
        <v>0.25965036666666663</v>
      </c>
      <c r="AJ661" s="39">
        <f t="shared" si="120"/>
        <v>0.23199005</v>
      </c>
      <c r="AK661" s="39">
        <f t="shared" si="120"/>
        <v>0.17939815000000001</v>
      </c>
      <c r="AL661" s="39">
        <f t="shared" si="120"/>
        <v>0.160803575</v>
      </c>
      <c r="AM661" s="39">
        <f t="shared" si="120"/>
        <v>0.21557540833333333</v>
      </c>
      <c r="AN661" s="39">
        <f t="shared" si="120"/>
        <v>0.20247415000000002</v>
      </c>
    </row>
    <row r="662" spans="1:40" s="1" customFormat="1" ht="75">
      <c r="A662" s="1" t="s">
        <v>157</v>
      </c>
      <c r="B662" s="9" t="s">
        <v>1608</v>
      </c>
      <c r="C662" s="9"/>
      <c r="E662" s="9"/>
      <c r="F662" s="9"/>
      <c r="G662" s="9" t="s">
        <v>1609</v>
      </c>
      <c r="H662" s="13" t="s">
        <v>1610</v>
      </c>
      <c r="I662" s="14">
        <v>0.41489359999999997</v>
      </c>
      <c r="J662" s="14">
        <v>0.34468080000000001</v>
      </c>
      <c r="K662" s="14">
        <v>0.3142857</v>
      </c>
      <c r="L662" s="14">
        <v>0.375</v>
      </c>
      <c r="M662" s="14">
        <v>0.32666669999999998</v>
      </c>
      <c r="N662" s="14">
        <v>0.43809520000000002</v>
      </c>
      <c r="O662" s="14">
        <v>0.31117020000000001</v>
      </c>
      <c r="P662" s="14">
        <v>0.31304349999999997</v>
      </c>
      <c r="Q662" s="14">
        <v>0.42857139999999999</v>
      </c>
      <c r="R662" s="14">
        <v>0.42</v>
      </c>
      <c r="S662" s="14">
        <v>0.35806450000000001</v>
      </c>
      <c r="T662" s="14">
        <v>0.390625</v>
      </c>
      <c r="U662" s="14">
        <v>0.26250000000000001</v>
      </c>
      <c r="V662" s="14">
        <v>0.3</v>
      </c>
      <c r="W662" s="14">
        <v>0.27216489999999999</v>
      </c>
      <c r="X662" s="14">
        <v>0.29615380000000002</v>
      </c>
      <c r="Y662" s="14">
        <v>0.35714289999999999</v>
      </c>
      <c r="Z662" s="14">
        <v>0.1923077</v>
      </c>
      <c r="AA662" s="14">
        <v>0.45319150000000002</v>
      </c>
      <c r="AB662" s="14">
        <v>0.22</v>
      </c>
      <c r="AC662" s="14">
        <v>0.27346939999999997</v>
      </c>
      <c r="AD662" s="14">
        <v>0.328125</v>
      </c>
      <c r="AE662" s="14">
        <v>0.27419359999999998</v>
      </c>
      <c r="AF662" s="14">
        <v>0.27692309999999998</v>
      </c>
      <c r="AG662" s="14">
        <v>0.39500000000000002</v>
      </c>
      <c r="AH662" s="14">
        <v>0.35918369999999999</v>
      </c>
      <c r="AI662" s="14">
        <v>0.24545449999999999</v>
      </c>
      <c r="AJ662" s="14">
        <v>0.29545460000000001</v>
      </c>
      <c r="AK662" s="14">
        <v>0.22500000000000001</v>
      </c>
      <c r="AL662" s="14">
        <v>0.21249999999999999</v>
      </c>
      <c r="AM662" s="14">
        <v>0.3714286</v>
      </c>
      <c r="AN662" s="14">
        <v>0.4</v>
      </c>
    </row>
    <row r="663" spans="1:40" s="1" customFormat="1" ht="75">
      <c r="A663" s="9" t="s">
        <v>157</v>
      </c>
      <c r="B663" s="9"/>
      <c r="C663" s="9"/>
      <c r="D663" s="9" t="s">
        <v>1611</v>
      </c>
      <c r="E663" s="9"/>
      <c r="F663" s="9"/>
      <c r="G663" s="9" t="s">
        <v>1612</v>
      </c>
      <c r="H663" s="13" t="s">
        <v>1610</v>
      </c>
      <c r="I663" s="14">
        <v>0.36</v>
      </c>
      <c r="J663" s="14">
        <v>0.43181819999999999</v>
      </c>
      <c r="K663" s="14">
        <v>0.25</v>
      </c>
      <c r="L663" s="14">
        <v>0.3</v>
      </c>
      <c r="M663" s="14">
        <v>0.15</v>
      </c>
      <c r="N663" s="14">
        <v>0.36666670000000001</v>
      </c>
      <c r="O663" s="14">
        <v>0.3544118</v>
      </c>
      <c r="P663" s="14">
        <v>0.41428569999999998</v>
      </c>
      <c r="Q663" s="14">
        <v>0.42</v>
      </c>
      <c r="R663" s="14">
        <v>0.45</v>
      </c>
      <c r="S663" s="14">
        <v>0.22500000000000001</v>
      </c>
      <c r="T663" s="14">
        <v>0.28421049999999998</v>
      </c>
      <c r="U663" s="14">
        <v>0.13750000000000001</v>
      </c>
      <c r="V663" s="14">
        <v>0.42499999999999999</v>
      </c>
      <c r="W663" s="14">
        <v>0.252</v>
      </c>
      <c r="X663" s="14">
        <v>0.2923077</v>
      </c>
      <c r="Y663" s="14">
        <v>0.3333333</v>
      </c>
      <c r="Z663" s="14">
        <v>0.25</v>
      </c>
      <c r="AA663" s="14">
        <v>0.48125000000000001</v>
      </c>
      <c r="AB663" s="14">
        <v>0.34</v>
      </c>
      <c r="AC663" s="14">
        <v>0.26</v>
      </c>
      <c r="AD663" s="14">
        <v>0.15</v>
      </c>
      <c r="AE663" s="14">
        <v>0.22500000000000001</v>
      </c>
      <c r="AF663" s="14">
        <v>0.42857139999999999</v>
      </c>
      <c r="AG663" s="14">
        <v>0.3</v>
      </c>
      <c r="AH663" s="14">
        <v>0.26470589999999999</v>
      </c>
      <c r="AI663" s="14">
        <v>0.25714290000000001</v>
      </c>
      <c r="AJ663" s="14">
        <v>0.22500000000000001</v>
      </c>
      <c r="AK663" s="14">
        <v>0.55000000000000004</v>
      </c>
      <c r="AL663" s="14">
        <v>0.39090910000000001</v>
      </c>
      <c r="AM663" s="14">
        <v>0.27500000000000002</v>
      </c>
      <c r="AN663" s="14">
        <v>0.41428569999999998</v>
      </c>
    </row>
    <row r="664" spans="1:40" s="1" customFormat="1" ht="62.1" customHeight="1">
      <c r="A664" s="1" t="s">
        <v>157</v>
      </c>
      <c r="B664" s="9" t="s">
        <v>1613</v>
      </c>
      <c r="C664" s="9"/>
      <c r="D664" s="9"/>
      <c r="E664" s="9"/>
      <c r="F664" s="9"/>
      <c r="G664" s="9" t="s">
        <v>1614</v>
      </c>
      <c r="H664" s="9" t="s">
        <v>1615</v>
      </c>
      <c r="I664" s="14">
        <v>0.35772359999999997</v>
      </c>
      <c r="J664" s="14">
        <v>0.2991453</v>
      </c>
      <c r="K664" s="14">
        <v>0.23809520000000001</v>
      </c>
      <c r="L664" s="14">
        <v>0.55555560000000004</v>
      </c>
      <c r="M664" s="14">
        <v>0.3939394</v>
      </c>
      <c r="N664" s="14">
        <v>0.3333333</v>
      </c>
      <c r="O664" s="14">
        <v>0.26436779999999999</v>
      </c>
      <c r="P664" s="14">
        <v>0.35294120000000001</v>
      </c>
      <c r="Q664" s="14">
        <v>0.3333333</v>
      </c>
      <c r="R664" s="14">
        <v>0.22222220000000001</v>
      </c>
      <c r="S664" s="14">
        <v>0.35897440000000003</v>
      </c>
      <c r="T664" s="14">
        <v>0.3333333</v>
      </c>
      <c r="U664" s="14">
        <v>0.1666667</v>
      </c>
      <c r="V664" s="14">
        <v>0.35294120000000001</v>
      </c>
      <c r="W664" s="14">
        <v>0.28571429999999998</v>
      </c>
      <c r="X664" s="14">
        <v>0.26666669999999998</v>
      </c>
      <c r="Y664" s="14">
        <v>0.29411769999999998</v>
      </c>
      <c r="Z664" s="14">
        <v>0.36363640000000003</v>
      </c>
      <c r="AA664" s="14">
        <v>0.43809520000000002</v>
      </c>
      <c r="AB664" s="14">
        <v>0.24242420000000001</v>
      </c>
      <c r="AC664" s="14">
        <v>0.30392160000000001</v>
      </c>
      <c r="AD664" s="14">
        <v>0.34782610000000003</v>
      </c>
      <c r="AE664" s="14">
        <v>0.2753623</v>
      </c>
      <c r="AF664" s="14">
        <v>0.3623188</v>
      </c>
      <c r="AG664" s="14">
        <v>0.4166667</v>
      </c>
      <c r="AH664" s="14">
        <v>0.39316240000000002</v>
      </c>
      <c r="AI664" s="14">
        <v>0.2753623</v>
      </c>
      <c r="AJ664" s="14">
        <v>0.25925930000000003</v>
      </c>
      <c r="AK664" s="14">
        <v>0.26666669999999998</v>
      </c>
      <c r="AL664" s="14">
        <v>0.2266667</v>
      </c>
      <c r="AM664" s="14">
        <v>0.3333333</v>
      </c>
      <c r="AN664" s="14">
        <v>0.30555559999999998</v>
      </c>
    </row>
    <row r="665" spans="1:40" s="1" customFormat="1" ht="55.35" customHeight="1">
      <c r="A665" s="1" t="s">
        <v>157</v>
      </c>
      <c r="B665" s="9" t="s">
        <v>1616</v>
      </c>
      <c r="C665" s="9"/>
      <c r="D665" s="9"/>
      <c r="E665" s="9"/>
      <c r="F665" s="9"/>
      <c r="G665" s="9" t="s">
        <v>1617</v>
      </c>
      <c r="H665" s="9" t="s">
        <v>1618</v>
      </c>
      <c r="I665" s="14">
        <v>0.41111110000000001</v>
      </c>
      <c r="J665" s="14">
        <v>0.42528739999999998</v>
      </c>
      <c r="K665" s="14">
        <v>0.38888889999999998</v>
      </c>
      <c r="L665" s="14">
        <v>0.53333339999999996</v>
      </c>
      <c r="M665" s="14">
        <v>0.44444440000000002</v>
      </c>
      <c r="N665" s="14">
        <v>0.44444440000000002</v>
      </c>
      <c r="O665" s="14">
        <v>0.36666670000000001</v>
      </c>
      <c r="P665" s="14">
        <v>0.26666669999999998</v>
      </c>
      <c r="Q665" s="14">
        <v>0.66666669999999995</v>
      </c>
      <c r="R665" s="14">
        <v>0.5</v>
      </c>
      <c r="S665" s="14">
        <v>0.5</v>
      </c>
      <c r="T665" s="14">
        <v>0.46666669999999999</v>
      </c>
      <c r="U665" s="14">
        <v>0.1666667</v>
      </c>
      <c r="V665" s="14">
        <v>0.35294120000000001</v>
      </c>
      <c r="W665" s="14">
        <v>0.3541667</v>
      </c>
      <c r="X665" s="14">
        <v>0.27777780000000002</v>
      </c>
      <c r="Y665" s="14">
        <v>0.39682539999999999</v>
      </c>
      <c r="Z665" s="14">
        <v>0.55555560000000004</v>
      </c>
      <c r="AA665" s="14">
        <v>0.37681160000000002</v>
      </c>
      <c r="AB665" s="14">
        <v>0.28571429999999998</v>
      </c>
      <c r="AC665" s="14">
        <v>0.42857139999999999</v>
      </c>
      <c r="AD665" s="14">
        <v>0.3508772</v>
      </c>
      <c r="AE665" s="14">
        <v>0.46153850000000002</v>
      </c>
      <c r="AF665" s="14">
        <v>0.4385965</v>
      </c>
      <c r="AG665" s="14">
        <v>0.48717949999999999</v>
      </c>
      <c r="AH665" s="14">
        <v>0.41935489999999997</v>
      </c>
      <c r="AI665" s="14">
        <v>0.2807018</v>
      </c>
      <c r="AJ665" s="14">
        <v>0.3541667</v>
      </c>
      <c r="AK665" s="14">
        <v>0.22222220000000001</v>
      </c>
      <c r="AL665" s="14">
        <v>0.23809520000000001</v>
      </c>
      <c r="AM665" s="14">
        <v>0.52380959999999999</v>
      </c>
      <c r="AN665" s="14">
        <v>0.48484850000000002</v>
      </c>
    </row>
    <row r="666" spans="1:40" s="1" customFormat="1" ht="60">
      <c r="A666" s="1" t="s">
        <v>157</v>
      </c>
      <c r="B666" s="9" t="s">
        <v>1410</v>
      </c>
      <c r="C666" s="9"/>
      <c r="D666" s="9"/>
      <c r="E666" s="9"/>
      <c r="F666" s="9"/>
      <c r="G666" s="9" t="s">
        <v>1411</v>
      </c>
      <c r="H666" s="9" t="s">
        <v>1412</v>
      </c>
      <c r="I666" s="14">
        <v>0.4509804</v>
      </c>
      <c r="J666" s="14">
        <v>0.3333333</v>
      </c>
      <c r="K666" s="14">
        <v>0.3333333</v>
      </c>
      <c r="L666" s="14">
        <v>0.3333333</v>
      </c>
      <c r="M666" s="14">
        <v>0.4</v>
      </c>
      <c r="N666" s="14">
        <v>0.41025640000000002</v>
      </c>
      <c r="O666" s="14">
        <v>0.30833329999999998</v>
      </c>
      <c r="P666" s="14">
        <v>0.5</v>
      </c>
      <c r="Q666" s="14">
        <v>0.44444440000000002</v>
      </c>
      <c r="R666" s="14">
        <v>0.3333333</v>
      </c>
      <c r="S666" s="14">
        <v>0.45238099999999998</v>
      </c>
      <c r="T666" s="14">
        <v>0.50980400000000003</v>
      </c>
      <c r="U666" s="14">
        <v>0.3333333</v>
      </c>
      <c r="V666" s="14">
        <v>0.27272730000000001</v>
      </c>
      <c r="W666" s="14">
        <v>0.2577778</v>
      </c>
      <c r="X666" s="14">
        <v>0.25490200000000002</v>
      </c>
      <c r="Y666" s="14">
        <v>0.30769229999999997</v>
      </c>
      <c r="Z666" s="14">
        <v>0.1666667</v>
      </c>
      <c r="AA666" s="14">
        <v>0.3043478</v>
      </c>
      <c r="AB666" s="14">
        <v>0.3333333</v>
      </c>
      <c r="AC666" s="14">
        <v>0.38095240000000002</v>
      </c>
      <c r="AD666" s="14">
        <v>0.37037039999999999</v>
      </c>
      <c r="AE666" s="14">
        <v>0.29411769999999998</v>
      </c>
      <c r="AF666" s="14">
        <v>0.35555560000000003</v>
      </c>
      <c r="AG666" s="14">
        <v>0.40740739999999998</v>
      </c>
      <c r="AH666" s="14">
        <v>0.38888889999999998</v>
      </c>
      <c r="AI666" s="14">
        <v>0.3333333</v>
      </c>
      <c r="AJ666" s="14">
        <v>0.2</v>
      </c>
      <c r="AK666" s="14">
        <v>0.22222220000000001</v>
      </c>
      <c r="AL666" s="14">
        <v>0.28571429999999998</v>
      </c>
      <c r="AM666" s="14">
        <v>0.5</v>
      </c>
      <c r="AN666" s="14">
        <v>0.36666670000000001</v>
      </c>
    </row>
    <row r="667" spans="1:40" s="1" customFormat="1" ht="74.849999999999994" customHeight="1">
      <c r="A667" s="1" t="s">
        <v>157</v>
      </c>
      <c r="B667" s="9"/>
      <c r="C667" s="9"/>
      <c r="D667" s="9" t="s">
        <v>1619</v>
      </c>
      <c r="E667" s="9"/>
      <c r="F667" s="9"/>
      <c r="G667" s="9" t="s">
        <v>1620</v>
      </c>
      <c r="H667" s="13" t="s">
        <v>1621</v>
      </c>
      <c r="I667" s="14">
        <v>0.56666669999999997</v>
      </c>
      <c r="J667" s="14">
        <v>0.52173910000000001</v>
      </c>
      <c r="K667" s="14">
        <v>0.44444440000000002</v>
      </c>
      <c r="L667" s="14">
        <v>0.59259260000000002</v>
      </c>
      <c r="M667" s="14">
        <v>0.25</v>
      </c>
      <c r="N667" s="14">
        <v>0.47222219999999998</v>
      </c>
      <c r="O667" s="14">
        <v>0.45454549999999999</v>
      </c>
      <c r="P667" s="14">
        <v>0.4583333</v>
      </c>
      <c r="Q667" s="14">
        <v>0.6</v>
      </c>
      <c r="R667" s="14">
        <v>0.55555560000000004</v>
      </c>
      <c r="S667" s="14">
        <v>0.4166667</v>
      </c>
      <c r="T667" s="14">
        <v>0.5</v>
      </c>
      <c r="U667" s="14">
        <v>0.2083333</v>
      </c>
      <c r="V667" s="14">
        <v>0.52380959999999999</v>
      </c>
      <c r="W667" s="14">
        <v>0.52</v>
      </c>
      <c r="X667" s="14">
        <v>0.3846154</v>
      </c>
      <c r="Y667" s="14">
        <v>0.44444440000000002</v>
      </c>
      <c r="Z667" s="14">
        <v>0.38888889999999998</v>
      </c>
      <c r="AA667" s="14">
        <v>0.625</v>
      </c>
      <c r="AB667" s="14">
        <v>0.46666669999999999</v>
      </c>
      <c r="AC667" s="14">
        <v>0.42857139999999999</v>
      </c>
      <c r="AD667" s="14">
        <v>0.2916667</v>
      </c>
      <c r="AE667" s="14">
        <v>0.5833334</v>
      </c>
      <c r="AF667" s="14">
        <v>0.42857139999999999</v>
      </c>
      <c r="AG667" s="14">
        <v>0.52380959999999999</v>
      </c>
      <c r="AH667" s="14">
        <v>0.39215689999999997</v>
      </c>
      <c r="AI667" s="14">
        <v>0.52380959999999999</v>
      </c>
      <c r="AJ667" s="14">
        <v>0.25</v>
      </c>
      <c r="AK667" s="14">
        <v>0.66666669999999995</v>
      </c>
      <c r="AL667" s="14">
        <v>0.57575759999999998</v>
      </c>
      <c r="AM667" s="14">
        <v>0.5833334</v>
      </c>
      <c r="AN667" s="14">
        <v>0.4583333</v>
      </c>
    </row>
    <row r="668" spans="1:40" s="1" customFormat="1" ht="30" customHeight="1">
      <c r="A668" s="1" t="s">
        <v>243</v>
      </c>
      <c r="B668" s="9"/>
      <c r="C668" s="9"/>
      <c r="D668" s="9"/>
      <c r="E668" s="9"/>
      <c r="F668" s="9" t="s">
        <v>1622</v>
      </c>
      <c r="G668" s="9" t="s">
        <v>1623</v>
      </c>
      <c r="H668" s="9" t="s">
        <v>1624</v>
      </c>
      <c r="I668" s="14">
        <v>0.4</v>
      </c>
      <c r="J668" s="14">
        <v>0.2</v>
      </c>
      <c r="K668" s="14">
        <v>0.2</v>
      </c>
      <c r="L668" s="14">
        <v>0.2</v>
      </c>
      <c r="M668" s="14">
        <v>0.2</v>
      </c>
      <c r="N668" s="14">
        <v>0.2</v>
      </c>
      <c r="O668" s="14">
        <v>0.2</v>
      </c>
      <c r="P668" s="14">
        <v>0.2</v>
      </c>
      <c r="Q668" s="14">
        <v>0</v>
      </c>
      <c r="R668" s="14">
        <v>0</v>
      </c>
      <c r="S668" s="14">
        <v>0.2</v>
      </c>
      <c r="T668" s="14">
        <v>0.8</v>
      </c>
      <c r="U668" s="14">
        <v>0.4</v>
      </c>
      <c r="V668" s="14">
        <v>0</v>
      </c>
      <c r="W668" s="14">
        <v>0.2</v>
      </c>
      <c r="X668" s="14">
        <v>0.2</v>
      </c>
      <c r="Y668" s="14">
        <v>0</v>
      </c>
      <c r="Z668" s="14">
        <v>0.2</v>
      </c>
      <c r="AA668" s="14">
        <v>0</v>
      </c>
      <c r="AB668" s="14">
        <v>0.4</v>
      </c>
      <c r="AC668" s="14">
        <v>0.2</v>
      </c>
      <c r="AD668" s="14">
        <v>0.4</v>
      </c>
      <c r="AE668" s="14">
        <v>0.2</v>
      </c>
      <c r="AF668" s="14">
        <v>0.4</v>
      </c>
      <c r="AG668" s="14">
        <v>0.2</v>
      </c>
      <c r="AH668" s="14">
        <v>0.2</v>
      </c>
      <c r="AI668" s="14">
        <v>0.2</v>
      </c>
      <c r="AJ668" s="14">
        <v>0.2</v>
      </c>
      <c r="AK668" s="14">
        <v>0</v>
      </c>
      <c r="AL668" s="14">
        <v>0</v>
      </c>
      <c r="AM668" s="14">
        <v>0</v>
      </c>
      <c r="AN668" s="14">
        <v>0</v>
      </c>
    </row>
    <row r="669" spans="1:40" s="33" customFormat="1" ht="15.75">
      <c r="A669" s="37" t="s">
        <v>1625</v>
      </c>
      <c r="B669" s="38"/>
      <c r="C669" s="38"/>
      <c r="D669" s="38"/>
      <c r="E669" s="38"/>
      <c r="F669" s="38"/>
      <c r="G669" s="38" t="s">
        <v>1626</v>
      </c>
      <c r="H669" s="38"/>
      <c r="I669" s="39">
        <f>AVERAGE(I670:I696)</f>
        <v>0.3626758074074074</v>
      </c>
      <c r="J669" s="39">
        <f t="shared" ref="J669:AN669" si="121">AVERAGE(J670:J696)</f>
        <v>0.35365356296296291</v>
      </c>
      <c r="K669" s="39">
        <f t="shared" si="121"/>
        <v>0.25032921481481479</v>
      </c>
      <c r="L669" s="39">
        <f t="shared" si="121"/>
        <v>0.36149079259259259</v>
      </c>
      <c r="M669" s="39">
        <f t="shared" si="121"/>
        <v>0.27345518518518519</v>
      </c>
      <c r="N669" s="39">
        <f t="shared" si="121"/>
        <v>0.371948</v>
      </c>
      <c r="O669" s="39">
        <f t="shared" si="121"/>
        <v>0.31763376296296292</v>
      </c>
      <c r="P669" s="39">
        <f t="shared" si="121"/>
        <v>0.34517899259259266</v>
      </c>
      <c r="Q669" s="39">
        <f t="shared" si="121"/>
        <v>0.31637859999999995</v>
      </c>
      <c r="R669" s="39">
        <f t="shared" si="121"/>
        <v>0.34644032222222215</v>
      </c>
      <c r="S669" s="39">
        <f t="shared" si="121"/>
        <v>0.3492581407407408</v>
      </c>
      <c r="T669" s="39">
        <f t="shared" si="121"/>
        <v>0.36456225185185182</v>
      </c>
      <c r="U669" s="39">
        <f t="shared" si="121"/>
        <v>0.21771016666666665</v>
      </c>
      <c r="V669" s="39">
        <f t="shared" si="121"/>
        <v>0.32735367407407412</v>
      </c>
      <c r="W669" s="39">
        <f t="shared" si="121"/>
        <v>0.2727779666666667</v>
      </c>
      <c r="X669" s="39">
        <f t="shared" si="121"/>
        <v>0.31873014074074074</v>
      </c>
      <c r="Y669" s="39">
        <f t="shared" si="121"/>
        <v>0.29451745185185191</v>
      </c>
      <c r="Z669" s="39">
        <f t="shared" si="121"/>
        <v>0.23809942592592589</v>
      </c>
      <c r="AA669" s="39">
        <f t="shared" si="121"/>
        <v>0.42031148888888886</v>
      </c>
      <c r="AB669" s="39">
        <f t="shared" si="121"/>
        <v>0.25187429259259259</v>
      </c>
      <c r="AC669" s="39">
        <f t="shared" si="121"/>
        <v>0.29312959259259252</v>
      </c>
      <c r="AD669" s="39">
        <f t="shared" si="121"/>
        <v>0.29331562222222218</v>
      </c>
      <c r="AE669" s="39">
        <f t="shared" si="121"/>
        <v>0.28276421851851863</v>
      </c>
      <c r="AF669" s="39">
        <f t="shared" si="121"/>
        <v>0.31309339629629629</v>
      </c>
      <c r="AG669" s="39">
        <f t="shared" si="121"/>
        <v>0.39678360740740737</v>
      </c>
      <c r="AH669" s="39">
        <f t="shared" si="121"/>
        <v>0.3145479259259259</v>
      </c>
      <c r="AI669" s="39">
        <f t="shared" si="121"/>
        <v>0.27388854814814811</v>
      </c>
      <c r="AJ669" s="39">
        <f t="shared" si="121"/>
        <v>0.24270412222222226</v>
      </c>
      <c r="AK669" s="39">
        <f t="shared" si="121"/>
        <v>0.2747942333333333</v>
      </c>
      <c r="AL669" s="39">
        <f t="shared" si="121"/>
        <v>0.27337945925925927</v>
      </c>
      <c r="AM669" s="39">
        <f t="shared" si="121"/>
        <v>0.3611111111111111</v>
      </c>
      <c r="AN669" s="39">
        <f t="shared" si="121"/>
        <v>0.373434637037037</v>
      </c>
    </row>
    <row r="670" spans="1:40" s="1" customFormat="1" ht="75">
      <c r="A670" s="1" t="s">
        <v>157</v>
      </c>
      <c r="B670" s="9" t="s">
        <v>1627</v>
      </c>
      <c r="C670" s="9"/>
      <c r="D670" s="9"/>
      <c r="E670" s="9"/>
      <c r="F670" s="9"/>
      <c r="G670" s="9" t="s">
        <v>1628</v>
      </c>
      <c r="H670" s="13" t="s">
        <v>1629</v>
      </c>
      <c r="I670" s="14">
        <v>0.43191489999999999</v>
      </c>
      <c r="J670" s="14">
        <v>0.43125000000000002</v>
      </c>
      <c r="K670" s="14">
        <v>0.24285709999999999</v>
      </c>
      <c r="L670" s="14">
        <v>0.33750000000000002</v>
      </c>
      <c r="M670" s="14">
        <v>0.4357143</v>
      </c>
      <c r="N670" s="14">
        <v>0.50476189999999999</v>
      </c>
      <c r="O670" s="14">
        <v>0.33439150000000001</v>
      </c>
      <c r="P670" s="14">
        <v>0.41739130000000002</v>
      </c>
      <c r="Q670" s="14">
        <v>0.4</v>
      </c>
      <c r="R670" s="14">
        <v>0.18</v>
      </c>
      <c r="S670" s="14">
        <v>0.28387099999999998</v>
      </c>
      <c r="T670" s="14">
        <v>0.35</v>
      </c>
      <c r="U670" s="14">
        <v>0.27500000000000002</v>
      </c>
      <c r="V670" s="14">
        <v>0.33809519999999998</v>
      </c>
      <c r="W670" s="14">
        <v>0.3896907</v>
      </c>
      <c r="X670" s="14">
        <v>0.29599999999999999</v>
      </c>
      <c r="Y670" s="14">
        <v>0.38571430000000001</v>
      </c>
      <c r="Z670" s="14">
        <v>0.23846149999999999</v>
      </c>
      <c r="AA670" s="14">
        <v>0.48695650000000001</v>
      </c>
      <c r="AB670" s="14">
        <v>0.2</v>
      </c>
      <c r="AC670" s="14">
        <v>0.30625000000000002</v>
      </c>
      <c r="AD670" s="14">
        <v>0.4</v>
      </c>
      <c r="AE670" s="14">
        <v>0.3451613</v>
      </c>
      <c r="AF670" s="14">
        <v>0.33846150000000003</v>
      </c>
      <c r="AG670" s="14">
        <v>0.39</v>
      </c>
      <c r="AH670" s="14">
        <v>0.376</v>
      </c>
      <c r="AI670" s="14">
        <v>0.31304349999999997</v>
      </c>
      <c r="AJ670" s="14">
        <v>0.24090909999999999</v>
      </c>
      <c r="AK670" s="14">
        <v>0.22500000000000001</v>
      </c>
      <c r="AL670" s="14">
        <v>0.28749999999999998</v>
      </c>
      <c r="AM670" s="14">
        <v>0.48571429999999999</v>
      </c>
      <c r="AN670" s="14">
        <v>0.4692308</v>
      </c>
    </row>
    <row r="671" spans="1:40" s="1" customFormat="1" ht="75">
      <c r="A671" s="9" t="s">
        <v>157</v>
      </c>
      <c r="B671" s="9"/>
      <c r="C671" s="9"/>
      <c r="D671" s="9" t="s">
        <v>1630</v>
      </c>
      <c r="E671" s="9"/>
      <c r="F671" s="9"/>
      <c r="G671" s="9" t="s">
        <v>1631</v>
      </c>
      <c r="H671" s="13" t="s">
        <v>1629</v>
      </c>
      <c r="I671" s="14">
        <v>0.33</v>
      </c>
      <c r="J671" s="14">
        <v>0.41739130000000002</v>
      </c>
      <c r="K671" s="14">
        <v>0.15</v>
      </c>
      <c r="L671" s="14">
        <v>0.15555550000000001</v>
      </c>
      <c r="M671" s="14">
        <v>0.05</v>
      </c>
      <c r="N671" s="14">
        <v>0.28333330000000001</v>
      </c>
      <c r="O671" s="14">
        <v>0.24558820000000001</v>
      </c>
      <c r="P671" s="14">
        <v>0.51249999999999996</v>
      </c>
      <c r="Q671" s="14">
        <v>0.12</v>
      </c>
      <c r="R671" s="14">
        <v>0.36666670000000001</v>
      </c>
      <c r="S671" s="14">
        <v>0.3</v>
      </c>
      <c r="T671" s="14">
        <v>0.2105263</v>
      </c>
      <c r="U671" s="14">
        <v>0.13750000000000001</v>
      </c>
      <c r="V671" s="14">
        <v>0.2</v>
      </c>
      <c r="W671" s="14">
        <v>0.26538460000000003</v>
      </c>
      <c r="X671" s="14">
        <v>0.22307689999999999</v>
      </c>
      <c r="Y671" s="14">
        <v>0.31666670000000002</v>
      </c>
      <c r="Z671" s="14">
        <v>0.26666669999999998</v>
      </c>
      <c r="AA671" s="14">
        <v>0.36249999999999999</v>
      </c>
      <c r="AB671" s="14">
        <v>0.2</v>
      </c>
      <c r="AC671" s="14">
        <v>0.30666670000000001</v>
      </c>
      <c r="AD671" s="14">
        <v>0.3142857</v>
      </c>
      <c r="AE671" s="14">
        <v>0.16</v>
      </c>
      <c r="AF671" s="14">
        <v>0.2142857</v>
      </c>
      <c r="AG671" s="14">
        <v>0.4</v>
      </c>
      <c r="AH671" s="14">
        <v>0.31176470000000001</v>
      </c>
      <c r="AI671" s="14">
        <v>0.25</v>
      </c>
      <c r="AJ671" s="14">
        <v>0.2083333</v>
      </c>
      <c r="AK671" s="14">
        <v>0.22500000000000001</v>
      </c>
      <c r="AL671" s="14">
        <v>0.22727269999999999</v>
      </c>
      <c r="AM671" s="14">
        <v>0.1</v>
      </c>
      <c r="AN671" s="14">
        <v>0.27500000000000002</v>
      </c>
    </row>
    <row r="672" spans="1:40" s="1" customFormat="1" ht="75">
      <c r="A672" s="9" t="s">
        <v>157</v>
      </c>
      <c r="B672" s="9" t="s">
        <v>1632</v>
      </c>
      <c r="C672" s="9"/>
      <c r="D672" s="9"/>
      <c r="E672" s="9"/>
      <c r="F672" s="9"/>
      <c r="G672" s="9" t="s">
        <v>1633</v>
      </c>
      <c r="H672" s="13" t="s">
        <v>1634</v>
      </c>
      <c r="I672" s="14">
        <v>0.32222220000000001</v>
      </c>
      <c r="J672" s="14">
        <v>0.28723399999999999</v>
      </c>
      <c r="K672" s="14">
        <v>0.24285709999999999</v>
      </c>
      <c r="L672" s="14">
        <v>0.35</v>
      </c>
      <c r="M672" s="14">
        <v>0.22</v>
      </c>
      <c r="N672" s="14">
        <v>0.41904760000000002</v>
      </c>
      <c r="O672" s="14">
        <v>0.28730159999999999</v>
      </c>
      <c r="P672" s="14">
        <v>0.33636359999999998</v>
      </c>
      <c r="Q672" s="14">
        <v>0.4</v>
      </c>
      <c r="R672" s="14">
        <v>0.38</v>
      </c>
      <c r="S672" s="14">
        <v>0.31290319999999999</v>
      </c>
      <c r="T672" s="14">
        <v>0.34687499999999999</v>
      </c>
      <c r="U672" s="14">
        <v>0.27500000000000002</v>
      </c>
      <c r="V672" s="14">
        <v>0.28571429999999998</v>
      </c>
      <c r="W672" s="14">
        <v>0.22577320000000001</v>
      </c>
      <c r="X672" s="14">
        <v>0.30384620000000001</v>
      </c>
      <c r="Y672" s="14">
        <v>0.29642859999999999</v>
      </c>
      <c r="Z672" s="14">
        <v>0.23333329999999999</v>
      </c>
      <c r="AA672" s="14">
        <v>0.3021277</v>
      </c>
      <c r="AB672" s="14">
        <v>0.2266667</v>
      </c>
      <c r="AC672" s="14">
        <v>0.26326529999999998</v>
      </c>
      <c r="AD672" s="14">
        <v>0.28125</v>
      </c>
      <c r="AE672" s="14">
        <v>0.25333329999999998</v>
      </c>
      <c r="AF672" s="14">
        <v>0.2923077</v>
      </c>
      <c r="AG672" s="14">
        <v>0.315</v>
      </c>
      <c r="AH672" s="14">
        <v>0.3612245</v>
      </c>
      <c r="AI672" s="14">
        <v>0.25833329999999999</v>
      </c>
      <c r="AJ672" s="14">
        <v>0.23636360000000001</v>
      </c>
      <c r="AK672" s="14">
        <v>0.22500000000000001</v>
      </c>
      <c r="AL672" s="14">
        <v>0.18437500000000001</v>
      </c>
      <c r="AM672" s="14">
        <v>0.35714289999999999</v>
      </c>
      <c r="AN672" s="14">
        <v>0.40769230000000001</v>
      </c>
    </row>
    <row r="673" spans="1:40" s="1" customFormat="1" ht="75">
      <c r="A673" s="9" t="s">
        <v>157</v>
      </c>
      <c r="B673" s="9"/>
      <c r="C673" s="9"/>
      <c r="D673" s="9" t="s">
        <v>1635</v>
      </c>
      <c r="E673" s="9"/>
      <c r="F673" s="9"/>
      <c r="G673" s="9" t="s">
        <v>1636</v>
      </c>
      <c r="H673" s="13" t="s">
        <v>1634</v>
      </c>
      <c r="I673" s="14">
        <v>0.3</v>
      </c>
      <c r="J673" s="14">
        <v>0.4478261</v>
      </c>
      <c r="K673" s="14">
        <v>0.15</v>
      </c>
      <c r="L673" s="14">
        <v>0.25555559999999999</v>
      </c>
      <c r="M673" s="14">
        <v>0.15</v>
      </c>
      <c r="N673" s="14">
        <v>0.35833330000000002</v>
      </c>
      <c r="O673" s="14">
        <v>0.31617650000000003</v>
      </c>
      <c r="P673" s="14">
        <v>0.35714289999999999</v>
      </c>
      <c r="Q673" s="14">
        <v>0.2</v>
      </c>
      <c r="R673" s="14">
        <v>0.46666669999999999</v>
      </c>
      <c r="S673" s="14">
        <v>0.42499999999999999</v>
      </c>
      <c r="T673" s="14">
        <v>0.25555559999999999</v>
      </c>
      <c r="U673" s="14">
        <v>0.2142857</v>
      </c>
      <c r="V673" s="14">
        <v>0.4</v>
      </c>
      <c r="W673" s="14">
        <v>0.25</v>
      </c>
      <c r="X673" s="14">
        <v>0.33846150000000003</v>
      </c>
      <c r="Y673" s="14">
        <v>0.36</v>
      </c>
      <c r="Z673" s="14">
        <v>0.15</v>
      </c>
      <c r="AA673" s="14">
        <v>0.48749999999999999</v>
      </c>
      <c r="AB673" s="14">
        <v>0.34</v>
      </c>
      <c r="AC673" s="14">
        <v>0.34</v>
      </c>
      <c r="AD673" s="14">
        <v>0.23749999999999999</v>
      </c>
      <c r="AE673" s="14">
        <v>0.375</v>
      </c>
      <c r="AF673" s="14">
        <v>0.3230769</v>
      </c>
      <c r="AG673" s="14">
        <v>0.4</v>
      </c>
      <c r="AH673" s="14">
        <v>0.24117649999999999</v>
      </c>
      <c r="AI673" s="14">
        <v>0.27857140000000002</v>
      </c>
      <c r="AJ673" s="14">
        <v>0.23333329999999999</v>
      </c>
      <c r="AK673" s="14">
        <v>0.47499999999999998</v>
      </c>
      <c r="AL673" s="14">
        <v>0.3090909</v>
      </c>
      <c r="AM673" s="14">
        <v>0.45</v>
      </c>
      <c r="AN673" s="14">
        <v>0.4</v>
      </c>
    </row>
    <row r="674" spans="1:40" s="1" customFormat="1" ht="75">
      <c r="A674" s="9" t="s">
        <v>157</v>
      </c>
      <c r="B674" s="9" t="s">
        <v>1637</v>
      </c>
      <c r="C674" s="9"/>
      <c r="D674" s="9"/>
      <c r="E674" s="9"/>
      <c r="F674" s="9"/>
      <c r="G674" s="9" t="s">
        <v>1638</v>
      </c>
      <c r="H674" s="13" t="s">
        <v>1639</v>
      </c>
      <c r="I674" s="14">
        <v>0.42553190000000002</v>
      </c>
      <c r="J674" s="14">
        <v>0.31276599999999999</v>
      </c>
      <c r="K674" s="14">
        <v>0.3142857</v>
      </c>
      <c r="L674" s="14">
        <v>0.28749999999999998</v>
      </c>
      <c r="M674" s="14">
        <v>0.3</v>
      </c>
      <c r="N674" s="14">
        <v>0.38095240000000002</v>
      </c>
      <c r="O674" s="14">
        <v>0.32127660000000002</v>
      </c>
      <c r="P674" s="14">
        <v>0.21739130000000001</v>
      </c>
      <c r="Q674" s="14">
        <v>0.22857140000000001</v>
      </c>
      <c r="R674" s="14">
        <v>0.36</v>
      </c>
      <c r="S674" s="14">
        <v>0.29032259999999999</v>
      </c>
      <c r="T674" s="14">
        <v>0.39374999999999999</v>
      </c>
      <c r="U674" s="14">
        <v>0.13750000000000001</v>
      </c>
      <c r="V674" s="14">
        <v>0.17142859999999999</v>
      </c>
      <c r="W674" s="14">
        <v>0.26701029999999998</v>
      </c>
      <c r="X674" s="14">
        <v>0.27307690000000001</v>
      </c>
      <c r="Y674" s="14">
        <v>0.3142857</v>
      </c>
      <c r="Z674" s="14">
        <v>0.1615385</v>
      </c>
      <c r="AA674" s="14">
        <v>0.38936169999999998</v>
      </c>
      <c r="AB674" s="14">
        <v>0.2</v>
      </c>
      <c r="AC674" s="14">
        <v>0.21041670000000001</v>
      </c>
      <c r="AD674" s="14">
        <v>0.328125</v>
      </c>
      <c r="AE674" s="14">
        <v>0.2322581</v>
      </c>
      <c r="AF674" s="14">
        <v>0.3</v>
      </c>
      <c r="AG674" s="14">
        <v>0.375</v>
      </c>
      <c r="AH674" s="14">
        <v>0.24081630000000001</v>
      </c>
      <c r="AI674" s="14">
        <v>0.21666669999999999</v>
      </c>
      <c r="AJ674" s="14">
        <v>0.26363639999999999</v>
      </c>
      <c r="AK674" s="14">
        <v>0.17499999999999999</v>
      </c>
      <c r="AL674" s="14">
        <v>0.25806449999999997</v>
      </c>
      <c r="AM674" s="14">
        <v>0.3785714</v>
      </c>
      <c r="AN674" s="14">
        <v>0.30769229999999997</v>
      </c>
    </row>
    <row r="675" spans="1:40" s="1" customFormat="1" ht="75">
      <c r="A675" s="9" t="s">
        <v>157</v>
      </c>
      <c r="B675" s="9"/>
      <c r="C675" s="9"/>
      <c r="D675" s="9" t="s">
        <v>1640</v>
      </c>
      <c r="E675" s="9"/>
      <c r="F675" s="9"/>
      <c r="G675" s="9" t="s">
        <v>1641</v>
      </c>
      <c r="H675" s="13" t="s">
        <v>1639</v>
      </c>
      <c r="I675" s="14">
        <v>0.36</v>
      </c>
      <c r="J675" s="14">
        <v>0.29130430000000002</v>
      </c>
      <c r="K675" s="14">
        <v>0.05</v>
      </c>
      <c r="L675" s="14">
        <v>0.2888889</v>
      </c>
      <c r="M675" s="14">
        <v>0.125</v>
      </c>
      <c r="N675" s="14">
        <v>0.37</v>
      </c>
      <c r="O675" s="14">
        <v>0.30597020000000003</v>
      </c>
      <c r="P675" s="14">
        <v>0.3714286</v>
      </c>
      <c r="Q675" s="14">
        <v>0.1</v>
      </c>
      <c r="R675" s="14">
        <v>0.26666669999999998</v>
      </c>
      <c r="S675" s="14">
        <v>0.1</v>
      </c>
      <c r="T675" s="14">
        <v>0.26666669999999998</v>
      </c>
      <c r="U675" s="14">
        <v>0.15</v>
      </c>
      <c r="V675" s="14">
        <v>0.33750000000000002</v>
      </c>
      <c r="W675" s="14">
        <v>0.25384620000000002</v>
      </c>
      <c r="X675" s="14">
        <v>0.23846149999999999</v>
      </c>
      <c r="Y675" s="14">
        <v>0.26666669999999998</v>
      </c>
      <c r="Z675" s="14">
        <v>0.2</v>
      </c>
      <c r="AA675" s="14">
        <v>0.33750000000000002</v>
      </c>
      <c r="AB675" s="14">
        <v>0.22</v>
      </c>
      <c r="AC675" s="14">
        <v>0.18666669999999999</v>
      </c>
      <c r="AD675" s="14">
        <v>0.125</v>
      </c>
      <c r="AE675" s="14">
        <v>0.25</v>
      </c>
      <c r="AF675" s="14">
        <v>0.29285709999999998</v>
      </c>
      <c r="AG675" s="14">
        <v>0.4</v>
      </c>
      <c r="AH675" s="14">
        <v>0.2705882</v>
      </c>
      <c r="AI675" s="14">
        <v>0.23571429999999999</v>
      </c>
      <c r="AJ675" s="14">
        <v>0.1909091</v>
      </c>
      <c r="AK675" s="14">
        <v>0.125</v>
      </c>
      <c r="AL675" s="14">
        <v>0.28181820000000002</v>
      </c>
      <c r="AM675" s="14">
        <v>0.3</v>
      </c>
      <c r="AN675" s="14">
        <v>0.2</v>
      </c>
    </row>
    <row r="676" spans="1:40" s="1" customFormat="1" ht="75">
      <c r="A676" s="9" t="s">
        <v>157</v>
      </c>
      <c r="B676" s="9" t="s">
        <v>1642</v>
      </c>
      <c r="C676" s="9"/>
      <c r="D676" s="9"/>
      <c r="E676" s="9"/>
      <c r="F676" s="9"/>
      <c r="G676" s="9" t="s">
        <v>1643</v>
      </c>
      <c r="H676" s="13" t="s">
        <v>1644</v>
      </c>
      <c r="I676" s="14">
        <v>0.35744680000000001</v>
      </c>
      <c r="J676" s="14">
        <v>0.28913040000000001</v>
      </c>
      <c r="K676" s="14">
        <v>0.21666669999999999</v>
      </c>
      <c r="L676" s="14">
        <v>0.22500000000000001</v>
      </c>
      <c r="M676" s="14">
        <v>0.3</v>
      </c>
      <c r="N676" s="14">
        <v>0.27</v>
      </c>
      <c r="O676" s="14">
        <v>0.27289160000000001</v>
      </c>
      <c r="P676" s="14">
        <v>0.39090910000000001</v>
      </c>
      <c r="Q676" s="14">
        <v>0.25714290000000001</v>
      </c>
      <c r="R676" s="14">
        <v>0.32500000000000001</v>
      </c>
      <c r="S676" s="14">
        <v>0.31333329999999998</v>
      </c>
      <c r="T676" s="14">
        <v>0.29677419999999999</v>
      </c>
      <c r="U676" s="14">
        <v>0.125</v>
      </c>
      <c r="V676" s="14">
        <v>0.28095239999999999</v>
      </c>
      <c r="W676" s="14">
        <v>0.23255809999999999</v>
      </c>
      <c r="X676" s="14">
        <v>0.34</v>
      </c>
      <c r="Y676" s="14">
        <v>0.252</v>
      </c>
      <c r="Z676" s="14">
        <v>0.1153846</v>
      </c>
      <c r="AA676" s="14">
        <v>0.3658537</v>
      </c>
      <c r="AB676" s="14">
        <v>0.26</v>
      </c>
      <c r="AC676" s="14">
        <v>0.22500000000000001</v>
      </c>
      <c r="AD676" s="14">
        <v>0.25483869999999997</v>
      </c>
      <c r="AE676" s="14">
        <v>0.2214286</v>
      </c>
      <c r="AF676" s="14">
        <v>0.28461540000000002</v>
      </c>
      <c r="AG676" s="14">
        <v>0.31666670000000002</v>
      </c>
      <c r="AH676" s="14">
        <v>0.28541670000000002</v>
      </c>
      <c r="AI676" s="14">
        <v>0.24090909999999999</v>
      </c>
      <c r="AJ676" s="14">
        <v>0.1727273</v>
      </c>
      <c r="AK676" s="14">
        <v>7.4999999999999997E-2</v>
      </c>
      <c r="AL676" s="14">
        <v>0.21875</v>
      </c>
      <c r="AM676" s="14">
        <v>0.26428570000000001</v>
      </c>
      <c r="AN676" s="14">
        <v>0.31818180000000001</v>
      </c>
    </row>
    <row r="677" spans="1:40" s="1" customFormat="1" ht="75">
      <c r="A677" s="9" t="s">
        <v>157</v>
      </c>
      <c r="B677" s="9"/>
      <c r="C677" s="9"/>
      <c r="D677" s="9" t="s">
        <v>1645</v>
      </c>
      <c r="E677" s="9"/>
      <c r="F677" s="9"/>
      <c r="G677" s="9" t="s">
        <v>1646</v>
      </c>
      <c r="H677" s="13" t="s">
        <v>1644</v>
      </c>
      <c r="I677" s="14">
        <v>0.39</v>
      </c>
      <c r="J677" s="14">
        <v>0.42173909999999998</v>
      </c>
      <c r="K677" s="14">
        <v>0.1833333</v>
      </c>
      <c r="L677" s="14">
        <v>0.3333333</v>
      </c>
      <c r="M677" s="14">
        <v>0.22500000000000001</v>
      </c>
      <c r="N677" s="14">
        <v>0.47272730000000002</v>
      </c>
      <c r="O677" s="14">
        <v>0.41641790000000001</v>
      </c>
      <c r="P677" s="14">
        <v>0.35</v>
      </c>
      <c r="Q677" s="14">
        <v>0.38</v>
      </c>
      <c r="R677" s="14">
        <v>0.53333330000000001</v>
      </c>
      <c r="S677" s="14">
        <v>0.32500000000000001</v>
      </c>
      <c r="T677" s="14">
        <v>0.368421</v>
      </c>
      <c r="U677" s="14">
        <v>0.21249999999999999</v>
      </c>
      <c r="V677" s="14">
        <v>0.32500000000000001</v>
      </c>
      <c r="W677" s="14">
        <v>0.26538460000000003</v>
      </c>
      <c r="X677" s="14">
        <v>0.31538460000000001</v>
      </c>
      <c r="Y677" s="14">
        <v>0.38333329999999999</v>
      </c>
      <c r="Z677" s="14">
        <v>0.31666670000000002</v>
      </c>
      <c r="AA677" s="14">
        <v>0.53749999999999998</v>
      </c>
      <c r="AB677" s="14">
        <v>0.32</v>
      </c>
      <c r="AC677" s="14">
        <v>0.35</v>
      </c>
      <c r="AD677" s="14">
        <v>0.32500000000000001</v>
      </c>
      <c r="AE677" s="14">
        <v>0.15</v>
      </c>
      <c r="AF677" s="14">
        <v>0.35</v>
      </c>
      <c r="AG677" s="14">
        <v>0.51428569999999996</v>
      </c>
      <c r="AH677" s="14">
        <v>0.21764710000000001</v>
      </c>
      <c r="AI677" s="14">
        <v>0.35714289999999999</v>
      </c>
      <c r="AJ677" s="14">
        <v>0.28333330000000001</v>
      </c>
      <c r="AK677" s="14">
        <v>0.3</v>
      </c>
      <c r="AL677" s="14">
        <v>0.44545449999999998</v>
      </c>
      <c r="AM677" s="14">
        <v>0.47499999999999998</v>
      </c>
      <c r="AN677" s="14">
        <v>0.4</v>
      </c>
    </row>
    <row r="678" spans="1:40" s="1" customFormat="1" ht="60">
      <c r="A678" s="9" t="s">
        <v>157</v>
      </c>
      <c r="B678" s="9" t="s">
        <v>1647</v>
      </c>
      <c r="C678" s="9"/>
      <c r="D678" s="9"/>
      <c r="E678" s="9"/>
      <c r="F678" s="9"/>
      <c r="G678" s="9" t="s">
        <v>1648</v>
      </c>
      <c r="H678" s="13" t="s">
        <v>1649</v>
      </c>
      <c r="I678" s="14">
        <v>0.31521739999999998</v>
      </c>
      <c r="J678" s="14">
        <v>0.2695652</v>
      </c>
      <c r="K678" s="14">
        <v>0.17142859999999999</v>
      </c>
      <c r="L678" s="14">
        <v>0.22857140000000001</v>
      </c>
      <c r="M678" s="14">
        <v>0.3</v>
      </c>
      <c r="N678" s="14">
        <v>0.31</v>
      </c>
      <c r="O678" s="14">
        <v>0.25657140000000001</v>
      </c>
      <c r="P678" s="14">
        <v>0.30476189999999997</v>
      </c>
      <c r="Q678" s="14">
        <v>0.1285714</v>
      </c>
      <c r="R678" s="14">
        <v>0.35</v>
      </c>
      <c r="S678" s="14">
        <v>0.30689650000000002</v>
      </c>
      <c r="T678" s="14">
        <v>0.2387097</v>
      </c>
      <c r="U678" s="14">
        <v>0.1125</v>
      </c>
      <c r="V678" s="14">
        <v>0.18095240000000001</v>
      </c>
      <c r="W678" s="14">
        <v>0.27252749999999998</v>
      </c>
      <c r="X678" s="14">
        <v>0.27307690000000001</v>
      </c>
      <c r="Y678" s="14">
        <v>0.31538460000000001</v>
      </c>
      <c r="Z678" s="14">
        <v>0.16923079999999999</v>
      </c>
      <c r="AA678" s="14">
        <v>0.39024389999999998</v>
      </c>
      <c r="AB678" s="14">
        <v>0.24</v>
      </c>
      <c r="AC678" s="14">
        <v>0.25111109999999998</v>
      </c>
      <c r="AD678" s="14">
        <v>0.23333329999999999</v>
      </c>
      <c r="AE678" s="14">
        <v>0.22800000000000001</v>
      </c>
      <c r="AF678" s="14">
        <v>0.27307690000000001</v>
      </c>
      <c r="AG678" s="14">
        <v>0.38823530000000001</v>
      </c>
      <c r="AH678" s="14">
        <v>0.23673469999999999</v>
      </c>
      <c r="AI678" s="14">
        <v>0.23749999999999999</v>
      </c>
      <c r="AJ678" s="14">
        <v>0.20952380000000001</v>
      </c>
      <c r="AK678" s="14">
        <v>0.2</v>
      </c>
      <c r="AL678" s="14">
        <v>0.21562500000000001</v>
      </c>
      <c r="AM678" s="14">
        <v>0.3</v>
      </c>
      <c r="AN678" s="14">
        <v>0.31666670000000002</v>
      </c>
    </row>
    <row r="679" spans="1:40" s="1" customFormat="1" ht="60">
      <c r="A679" s="9" t="s">
        <v>157</v>
      </c>
      <c r="B679" s="9"/>
      <c r="C679" s="9"/>
      <c r="D679" s="9" t="s">
        <v>1650</v>
      </c>
      <c r="E679" s="9"/>
      <c r="F679" s="9"/>
      <c r="G679" s="9" t="s">
        <v>1651</v>
      </c>
      <c r="H679" s="13" t="s">
        <v>1649</v>
      </c>
      <c r="I679" s="14">
        <v>0.3333333</v>
      </c>
      <c r="J679" s="14">
        <v>0.44347829999999999</v>
      </c>
      <c r="K679" s="14">
        <v>0.12</v>
      </c>
      <c r="L679" s="14">
        <v>0.3125</v>
      </c>
      <c r="M679" s="14">
        <v>0.3</v>
      </c>
      <c r="N679" s="14">
        <v>0.39166669999999998</v>
      </c>
      <c r="O679" s="14">
        <v>0.37812499999999999</v>
      </c>
      <c r="P679" s="14">
        <v>0.35714279999999998</v>
      </c>
      <c r="Q679" s="14">
        <v>0.38</v>
      </c>
      <c r="R679" s="14">
        <v>0.5</v>
      </c>
      <c r="S679" s="14">
        <v>0.2</v>
      </c>
      <c r="T679" s="14">
        <v>0.22105259999999999</v>
      </c>
      <c r="U679" s="14">
        <v>0.21249999999999999</v>
      </c>
      <c r="V679" s="14">
        <v>0.26250000000000001</v>
      </c>
      <c r="W679" s="14">
        <v>0.34799999999999998</v>
      </c>
      <c r="X679" s="14">
        <v>0.28461540000000002</v>
      </c>
      <c r="Y679" s="14">
        <v>0.31666670000000002</v>
      </c>
      <c r="Z679" s="14">
        <v>0.1666667</v>
      </c>
      <c r="AA679" s="14">
        <v>0.46</v>
      </c>
      <c r="AB679" s="14">
        <v>0.24</v>
      </c>
      <c r="AC679" s="14">
        <v>0.3714286</v>
      </c>
      <c r="AD679" s="14">
        <v>0.2142857</v>
      </c>
      <c r="AE679" s="14">
        <v>0.27500000000000002</v>
      </c>
      <c r="AF679" s="14">
        <v>0.30769229999999997</v>
      </c>
      <c r="AG679" s="14">
        <v>0.4</v>
      </c>
      <c r="AH679" s="14">
        <v>0.28823530000000003</v>
      </c>
      <c r="AI679" s="14">
        <v>0.26923079999999999</v>
      </c>
      <c r="AJ679" s="14">
        <v>0.26666669999999998</v>
      </c>
      <c r="AK679" s="14">
        <v>0.35</v>
      </c>
      <c r="AL679" s="14">
        <v>0.29090909999999998</v>
      </c>
      <c r="AM679" s="14">
        <v>0.27500000000000002</v>
      </c>
      <c r="AN679" s="14">
        <v>0.35714289999999999</v>
      </c>
    </row>
    <row r="680" spans="1:40" s="1" customFormat="1" ht="75">
      <c r="A680" s="1" t="s">
        <v>157</v>
      </c>
      <c r="B680" s="9" t="s">
        <v>1652</v>
      </c>
      <c r="C680" s="9"/>
      <c r="D680" s="9"/>
      <c r="E680" s="9"/>
      <c r="F680" s="9"/>
      <c r="G680" s="9" t="s">
        <v>1653</v>
      </c>
      <c r="H680" s="13" t="s">
        <v>1654</v>
      </c>
      <c r="I680" s="14">
        <v>0.38043480000000002</v>
      </c>
      <c r="J680" s="14">
        <v>0.39148939999999999</v>
      </c>
      <c r="K680" s="14">
        <v>0.41428569999999998</v>
      </c>
      <c r="L680" s="14">
        <v>0.25714290000000001</v>
      </c>
      <c r="M680" s="14">
        <v>0.3333333</v>
      </c>
      <c r="N680" s="14">
        <v>0.43333329999999998</v>
      </c>
      <c r="O680" s="14">
        <v>0.28502670000000002</v>
      </c>
      <c r="P680" s="14">
        <v>0.38636359999999997</v>
      </c>
      <c r="Q680" s="14">
        <v>0.41428569999999998</v>
      </c>
      <c r="R680" s="14">
        <v>0.14000000000000001</v>
      </c>
      <c r="S680" s="14">
        <v>0.3689655</v>
      </c>
      <c r="T680" s="14">
        <v>0.34375</v>
      </c>
      <c r="U680" s="14">
        <v>0.2</v>
      </c>
      <c r="V680" s="14">
        <v>0.31</v>
      </c>
      <c r="W680" s="14">
        <v>0.22765959999999999</v>
      </c>
      <c r="X680" s="14">
        <v>0.24230769999999999</v>
      </c>
      <c r="Y680" s="14">
        <v>0.3178571</v>
      </c>
      <c r="Z680" s="14">
        <v>0.26923079999999999</v>
      </c>
      <c r="AA680" s="14">
        <v>0.40434779999999998</v>
      </c>
      <c r="AB680" s="14">
        <v>0.2133333</v>
      </c>
      <c r="AC680" s="14">
        <v>0.24782609999999999</v>
      </c>
      <c r="AD680" s="14">
        <v>0.3258064</v>
      </c>
      <c r="AE680" s="14">
        <v>0.29032259999999999</v>
      </c>
      <c r="AF680" s="14">
        <v>0.26800000000000002</v>
      </c>
      <c r="AG680" s="14">
        <v>0.36315789999999998</v>
      </c>
      <c r="AH680" s="14">
        <v>0.35</v>
      </c>
      <c r="AI680" s="14">
        <v>0.19583329999999999</v>
      </c>
      <c r="AJ680" s="14">
        <v>0.24545449999999999</v>
      </c>
      <c r="AK680" s="14">
        <v>0.2</v>
      </c>
      <c r="AL680" s="14">
        <v>0.25937500000000002</v>
      </c>
      <c r="AM680" s="14">
        <v>0.33571430000000002</v>
      </c>
      <c r="AN680" s="14">
        <v>0.47142859999999998</v>
      </c>
    </row>
    <row r="681" spans="1:40" s="1" customFormat="1" ht="75">
      <c r="A681" s="1" t="s">
        <v>157</v>
      </c>
      <c r="B681" s="9"/>
      <c r="C681" s="9"/>
      <c r="D681" s="9" t="s">
        <v>1655</v>
      </c>
      <c r="E681" s="9"/>
      <c r="F681" s="9"/>
      <c r="G681" s="9" t="s">
        <v>1656</v>
      </c>
      <c r="H681" s="13" t="s">
        <v>1654</v>
      </c>
      <c r="I681" s="14">
        <v>0.38</v>
      </c>
      <c r="J681" s="14">
        <v>0.45652169999999997</v>
      </c>
      <c r="K681" s="14">
        <v>6.6666699999999995E-2</v>
      </c>
      <c r="L681" s="14">
        <v>0.34444449999999999</v>
      </c>
      <c r="M681" s="14">
        <v>0.17499999999999999</v>
      </c>
      <c r="N681" s="14">
        <v>0.42499999999999999</v>
      </c>
      <c r="O681" s="14">
        <v>0.2318182</v>
      </c>
      <c r="P681" s="14">
        <v>0.33750000000000002</v>
      </c>
      <c r="Q681" s="14">
        <v>0.46</v>
      </c>
      <c r="R681" s="14">
        <v>0.4</v>
      </c>
      <c r="S681" s="14">
        <v>0.3</v>
      </c>
      <c r="T681" s="14">
        <v>0.3</v>
      </c>
      <c r="U681" s="14">
        <v>0.2</v>
      </c>
      <c r="V681" s="14">
        <v>0.4375</v>
      </c>
      <c r="W681" s="14">
        <v>0.23846149999999999</v>
      </c>
      <c r="X681" s="14">
        <v>0.1923077</v>
      </c>
      <c r="Y681" s="14">
        <v>0.31666670000000002</v>
      </c>
      <c r="Z681" s="14">
        <v>0.2</v>
      </c>
      <c r="AA681" s="14">
        <v>0.42499999999999999</v>
      </c>
      <c r="AB681" s="14">
        <v>0.22500000000000001</v>
      </c>
      <c r="AC681" s="14">
        <v>0.2866667</v>
      </c>
      <c r="AD681" s="14">
        <v>0.1</v>
      </c>
      <c r="AE681" s="14">
        <v>0.32</v>
      </c>
      <c r="AF681" s="14">
        <v>0.24615380000000001</v>
      </c>
      <c r="AG681" s="14">
        <v>0.3714286</v>
      </c>
      <c r="AH681" s="14">
        <v>0.23529410000000001</v>
      </c>
      <c r="AI681" s="14">
        <v>0.3071429</v>
      </c>
      <c r="AJ681" s="14">
        <v>0.17499999999999999</v>
      </c>
      <c r="AK681" s="14">
        <v>0.52500000000000002</v>
      </c>
      <c r="AL681" s="14">
        <v>0.25454549999999998</v>
      </c>
      <c r="AM681" s="14">
        <v>0.3</v>
      </c>
      <c r="AN681" s="14">
        <v>0.41249999999999998</v>
      </c>
    </row>
    <row r="682" spans="1:40" s="1" customFormat="1" ht="71.099999999999994" customHeight="1">
      <c r="A682" s="1" t="s">
        <v>157</v>
      </c>
      <c r="B682" s="9"/>
      <c r="C682" s="9"/>
      <c r="D682" s="9" t="s">
        <v>1657</v>
      </c>
      <c r="E682" s="9"/>
      <c r="F682" s="9"/>
      <c r="G682" s="9" t="s">
        <v>1658</v>
      </c>
      <c r="H682" s="13" t="s">
        <v>1659</v>
      </c>
      <c r="I682" s="14">
        <v>0.4</v>
      </c>
      <c r="J682" s="14">
        <v>0.3623188</v>
      </c>
      <c r="K682" s="14">
        <v>0.27777780000000002</v>
      </c>
      <c r="L682" s="14">
        <v>0.25925930000000003</v>
      </c>
      <c r="M682" s="14">
        <v>0.25</v>
      </c>
      <c r="N682" s="14">
        <v>0.52777779999999996</v>
      </c>
      <c r="O682" s="14">
        <v>0.34848479999999998</v>
      </c>
      <c r="P682" s="14">
        <v>0.3333333</v>
      </c>
      <c r="Q682" s="14">
        <v>0.26666669999999998</v>
      </c>
      <c r="R682" s="14">
        <v>0.61111110000000002</v>
      </c>
      <c r="S682" s="14">
        <v>0.3333333</v>
      </c>
      <c r="T682" s="14">
        <v>0.48148150000000001</v>
      </c>
      <c r="U682" s="14">
        <v>0.375</v>
      </c>
      <c r="V682" s="14">
        <v>0.375</v>
      </c>
      <c r="W682" s="14">
        <v>0.39743590000000001</v>
      </c>
      <c r="X682" s="14">
        <v>0.41025640000000002</v>
      </c>
      <c r="Y682" s="14">
        <v>0.3333333</v>
      </c>
      <c r="Z682" s="14">
        <v>5.5555599999999997E-2</v>
      </c>
      <c r="AA682" s="14">
        <v>0.54166669999999995</v>
      </c>
      <c r="AB682" s="14">
        <v>0.25</v>
      </c>
      <c r="AC682" s="14">
        <v>0.38095240000000002</v>
      </c>
      <c r="AD682" s="14">
        <v>0.375</v>
      </c>
      <c r="AE682" s="14">
        <v>0.2</v>
      </c>
      <c r="AF682" s="14">
        <v>0.26190479999999999</v>
      </c>
      <c r="AG682" s="14">
        <v>0.47619050000000002</v>
      </c>
      <c r="AH682" s="14">
        <v>0.35294120000000001</v>
      </c>
      <c r="AI682" s="14">
        <v>0.3333333</v>
      </c>
      <c r="AJ682" s="14">
        <v>0.30555559999999998</v>
      </c>
      <c r="AK682" s="14">
        <v>0.5</v>
      </c>
      <c r="AL682" s="14">
        <v>0.30303029999999997</v>
      </c>
      <c r="AM682" s="14">
        <v>0.5</v>
      </c>
      <c r="AN682" s="14">
        <v>0.5</v>
      </c>
    </row>
    <row r="683" spans="1:40" s="1" customFormat="1" ht="60">
      <c r="A683" s="1" t="s">
        <v>157</v>
      </c>
      <c r="B683" s="9" t="s">
        <v>1660</v>
      </c>
      <c r="C683" s="9"/>
      <c r="D683" s="9"/>
      <c r="E683" s="9"/>
      <c r="F683" s="9"/>
      <c r="G683" s="9" t="s">
        <v>1661</v>
      </c>
      <c r="H683" s="9" t="s">
        <v>1662</v>
      </c>
      <c r="I683" s="14">
        <v>0.35772359999999997</v>
      </c>
      <c r="J683" s="14">
        <v>0.29059829999999998</v>
      </c>
      <c r="K683" s="14">
        <v>0.38095240000000002</v>
      </c>
      <c r="L683" s="14">
        <v>0.38888889999999998</v>
      </c>
      <c r="M683" s="14">
        <v>0.30555559999999998</v>
      </c>
      <c r="N683" s="14">
        <v>0.25</v>
      </c>
      <c r="O683" s="14">
        <v>0.23611109999999999</v>
      </c>
      <c r="P683" s="14">
        <v>0.17647060000000001</v>
      </c>
      <c r="Q683" s="14">
        <v>0.38888889999999998</v>
      </c>
      <c r="R683" s="14">
        <v>0.22222220000000001</v>
      </c>
      <c r="S683" s="14">
        <v>0.30769229999999997</v>
      </c>
      <c r="T683" s="14">
        <v>0.31818180000000001</v>
      </c>
      <c r="U683" s="14">
        <v>0.1666667</v>
      </c>
      <c r="V683" s="14">
        <v>0.41176469999999998</v>
      </c>
      <c r="W683" s="14">
        <v>0.23809520000000001</v>
      </c>
      <c r="X683" s="14">
        <v>0.3</v>
      </c>
      <c r="Y683" s="14">
        <v>0.17647060000000001</v>
      </c>
      <c r="Z683" s="14">
        <v>0.3939394</v>
      </c>
      <c r="AA683" s="14">
        <v>0.36190480000000003</v>
      </c>
      <c r="AB683" s="14">
        <v>0.24242420000000001</v>
      </c>
      <c r="AC683" s="14">
        <v>0.25490200000000002</v>
      </c>
      <c r="AD683" s="14">
        <v>0.3333333</v>
      </c>
      <c r="AE683" s="14">
        <v>0.2753623</v>
      </c>
      <c r="AF683" s="14">
        <v>0.2753623</v>
      </c>
      <c r="AG683" s="14">
        <v>0.4166667</v>
      </c>
      <c r="AH683" s="14">
        <v>0.3947369</v>
      </c>
      <c r="AI683" s="14">
        <v>0.28985509999999998</v>
      </c>
      <c r="AJ683" s="14">
        <v>0.27777780000000002</v>
      </c>
      <c r="AK683" s="14">
        <v>0.26666669999999998</v>
      </c>
      <c r="AL683" s="14">
        <v>0.1733333</v>
      </c>
      <c r="AM683" s="14">
        <v>0.2083333</v>
      </c>
      <c r="AN683" s="14">
        <v>0.27777780000000002</v>
      </c>
    </row>
    <row r="684" spans="1:40" s="1" customFormat="1" ht="60">
      <c r="A684" s="1" t="s">
        <v>157</v>
      </c>
      <c r="B684" s="9" t="s">
        <v>1663</v>
      </c>
      <c r="C684" s="9"/>
      <c r="D684" s="9"/>
      <c r="E684" s="9"/>
      <c r="F684" s="9"/>
      <c r="G684" s="9" t="s">
        <v>1664</v>
      </c>
      <c r="H684" s="9" t="s">
        <v>1665</v>
      </c>
      <c r="I684" s="14">
        <v>0.35555560000000003</v>
      </c>
      <c r="J684" s="14">
        <v>0.31034479999999998</v>
      </c>
      <c r="K684" s="14">
        <v>0.44444440000000002</v>
      </c>
      <c r="L684" s="14">
        <v>0.4</v>
      </c>
      <c r="M684" s="14">
        <v>0.25</v>
      </c>
      <c r="N684" s="14">
        <v>0.22222220000000001</v>
      </c>
      <c r="O684" s="14">
        <v>0.29304029999999998</v>
      </c>
      <c r="P684" s="14">
        <v>0.22222220000000001</v>
      </c>
      <c r="Q684" s="14">
        <v>0.4</v>
      </c>
      <c r="R684" s="14">
        <v>0.22222220000000001</v>
      </c>
      <c r="S684" s="14">
        <v>0.45</v>
      </c>
      <c r="T684" s="14">
        <v>0.6</v>
      </c>
      <c r="U684" s="14">
        <v>0.25</v>
      </c>
      <c r="V684" s="14">
        <v>0.31372549999999999</v>
      </c>
      <c r="W684" s="14">
        <v>0.2291667</v>
      </c>
      <c r="X684" s="14">
        <v>0.38888889999999998</v>
      </c>
      <c r="Y684" s="14">
        <v>0.28571429999999998</v>
      </c>
      <c r="Z684" s="14">
        <v>0.37037039999999999</v>
      </c>
      <c r="AA684" s="14">
        <v>0.3333333</v>
      </c>
      <c r="AB684" s="14">
        <v>0.1666667</v>
      </c>
      <c r="AC684" s="14">
        <v>0.26190479999999999</v>
      </c>
      <c r="AD684" s="14">
        <v>0.4210526</v>
      </c>
      <c r="AE684" s="14">
        <v>0.41025640000000002</v>
      </c>
      <c r="AF684" s="14">
        <v>0.3508772</v>
      </c>
      <c r="AG684" s="14">
        <v>0.3333333</v>
      </c>
      <c r="AH684" s="14">
        <v>0.36559140000000001</v>
      </c>
      <c r="AI684" s="14">
        <v>0.3333333</v>
      </c>
      <c r="AJ684" s="14">
        <v>0.25</v>
      </c>
      <c r="AK684" s="14">
        <v>0.3333333</v>
      </c>
      <c r="AL684" s="14">
        <v>0.3</v>
      </c>
      <c r="AM684" s="14">
        <v>0.47619050000000002</v>
      </c>
      <c r="AN684" s="14">
        <v>0.42424240000000002</v>
      </c>
    </row>
    <row r="685" spans="1:40" s="1" customFormat="1" ht="60">
      <c r="A685" s="1" t="s">
        <v>157</v>
      </c>
      <c r="B685" s="9" t="s">
        <v>1666</v>
      </c>
      <c r="C685" s="9"/>
      <c r="D685" s="9"/>
      <c r="E685" s="9"/>
      <c r="F685" s="9"/>
      <c r="G685" s="9" t="s">
        <v>1667</v>
      </c>
      <c r="H685" s="9" t="s">
        <v>1668</v>
      </c>
      <c r="I685" s="14">
        <v>0.3823529</v>
      </c>
      <c r="J685" s="14">
        <v>0.2839506</v>
      </c>
      <c r="K685" s="14">
        <v>0.1666667</v>
      </c>
      <c r="L685" s="14">
        <v>0.3333333</v>
      </c>
      <c r="M685" s="14">
        <v>0.22222220000000001</v>
      </c>
      <c r="N685" s="14">
        <v>0.30769229999999997</v>
      </c>
      <c r="O685" s="14">
        <v>0.30853999999999998</v>
      </c>
      <c r="P685" s="14">
        <v>0.38888889999999998</v>
      </c>
      <c r="Q685" s="14">
        <v>0.22222220000000001</v>
      </c>
      <c r="R685" s="14">
        <v>0.22222220000000001</v>
      </c>
      <c r="S685" s="14">
        <v>0.40476190000000001</v>
      </c>
      <c r="T685" s="14">
        <v>0.35294120000000001</v>
      </c>
      <c r="U685" s="14">
        <v>0.44444440000000002</v>
      </c>
      <c r="V685" s="14">
        <v>0.24242420000000001</v>
      </c>
      <c r="W685" s="14">
        <v>0.27555560000000001</v>
      </c>
      <c r="X685" s="14">
        <v>0.29411769999999998</v>
      </c>
      <c r="Y685" s="14">
        <v>0.30769229999999997</v>
      </c>
      <c r="Z685" s="14">
        <v>0.27777780000000002</v>
      </c>
      <c r="AA685" s="14">
        <v>0.3333333</v>
      </c>
      <c r="AB685" s="14">
        <v>0.3333333</v>
      </c>
      <c r="AC685" s="14">
        <v>0.28571429999999998</v>
      </c>
      <c r="AD685" s="14">
        <v>0.2105263</v>
      </c>
      <c r="AE685" s="14">
        <v>0.27450980000000003</v>
      </c>
      <c r="AF685" s="14">
        <v>0.4</v>
      </c>
      <c r="AG685" s="14">
        <v>0.44444440000000002</v>
      </c>
      <c r="AH685" s="14">
        <v>0.25555559999999999</v>
      </c>
      <c r="AI685" s="14">
        <v>0.28571429999999998</v>
      </c>
      <c r="AJ685" s="14">
        <v>0.15555559999999999</v>
      </c>
      <c r="AK685" s="14">
        <v>0.1111111</v>
      </c>
      <c r="AL685" s="14">
        <v>0.3333333</v>
      </c>
      <c r="AM685" s="14">
        <v>0.1666667</v>
      </c>
      <c r="AN685" s="14">
        <v>0.23333329999999999</v>
      </c>
    </row>
    <row r="686" spans="1:40" s="1" customFormat="1" ht="90">
      <c r="A686" s="1" t="s">
        <v>157</v>
      </c>
      <c r="B686" s="9"/>
      <c r="C686" s="9"/>
      <c r="D686" s="9" t="s">
        <v>1669</v>
      </c>
      <c r="E686" s="9"/>
      <c r="F686" s="9"/>
      <c r="G686" s="9" t="s">
        <v>1670</v>
      </c>
      <c r="H686" s="13" t="s">
        <v>1671</v>
      </c>
      <c r="I686" s="14">
        <v>0.36666670000000001</v>
      </c>
      <c r="J686" s="14">
        <v>0.42424240000000002</v>
      </c>
      <c r="K686" s="14">
        <v>0.3333333</v>
      </c>
      <c r="L686" s="14">
        <v>0.1481481</v>
      </c>
      <c r="M686" s="14">
        <v>0.25</v>
      </c>
      <c r="N686" s="14">
        <v>0.3333333</v>
      </c>
      <c r="O686" s="14">
        <v>0.30769229999999997</v>
      </c>
      <c r="P686" s="14">
        <v>0.375</v>
      </c>
      <c r="Q686" s="14">
        <v>0.26666669999999998</v>
      </c>
      <c r="R686" s="14">
        <v>0.3333333</v>
      </c>
      <c r="S686" s="14">
        <v>0.3333333</v>
      </c>
      <c r="T686" s="14">
        <v>0.38888889999999998</v>
      </c>
      <c r="U686" s="14">
        <v>0.375</v>
      </c>
      <c r="V686" s="14">
        <v>0.4166667</v>
      </c>
      <c r="W686" s="14">
        <v>0.32051279999999999</v>
      </c>
      <c r="X686" s="14">
        <v>0.43589739999999999</v>
      </c>
      <c r="Y686" s="14">
        <v>0.22222220000000001</v>
      </c>
      <c r="Z686" s="14">
        <v>0.22222220000000001</v>
      </c>
      <c r="AA686" s="14">
        <v>0.5</v>
      </c>
      <c r="AB686" s="14">
        <v>0.3333333</v>
      </c>
      <c r="AC686" s="14">
        <v>0.43589739999999999</v>
      </c>
      <c r="AD686" s="14">
        <v>0.2083333</v>
      </c>
      <c r="AE686" s="14">
        <v>0.46666669999999999</v>
      </c>
      <c r="AF686" s="14">
        <v>0.35714289999999999</v>
      </c>
      <c r="AG686" s="14">
        <v>0.42857139999999999</v>
      </c>
      <c r="AH686" s="14">
        <v>0.3333333</v>
      </c>
      <c r="AI686" s="14">
        <v>0.3333333</v>
      </c>
      <c r="AJ686" s="14">
        <v>0.30555559999999998</v>
      </c>
      <c r="AK686" s="14">
        <v>0.5</v>
      </c>
      <c r="AL686" s="14">
        <v>0.30303029999999997</v>
      </c>
      <c r="AM686" s="14">
        <v>0.25</v>
      </c>
      <c r="AN686" s="14">
        <v>0.5</v>
      </c>
    </row>
    <row r="687" spans="1:40" s="1" customFormat="1" ht="60">
      <c r="A687" s="1" t="s">
        <v>157</v>
      </c>
      <c r="B687" s="9" t="s">
        <v>1672</v>
      </c>
      <c r="C687" s="9"/>
      <c r="D687" s="9"/>
      <c r="E687" s="9"/>
      <c r="F687" s="9"/>
      <c r="G687" s="9" t="s">
        <v>1673</v>
      </c>
      <c r="H687" s="9" t="s">
        <v>1674</v>
      </c>
      <c r="I687" s="14">
        <v>0.28455279999999999</v>
      </c>
      <c r="J687" s="14">
        <v>0.3162393</v>
      </c>
      <c r="K687" s="14">
        <v>0.28571429999999998</v>
      </c>
      <c r="L687" s="14">
        <v>0.66666669999999995</v>
      </c>
      <c r="M687" s="14">
        <v>0.4166667</v>
      </c>
      <c r="N687" s="14">
        <v>0.3333333</v>
      </c>
      <c r="O687" s="14">
        <v>0.30324069999999997</v>
      </c>
      <c r="P687" s="14">
        <v>0.25490200000000002</v>
      </c>
      <c r="Q687" s="14">
        <v>0.27777780000000002</v>
      </c>
      <c r="R687" s="14">
        <v>0.22222220000000001</v>
      </c>
      <c r="S687" s="14">
        <v>0.35897440000000003</v>
      </c>
      <c r="T687" s="14">
        <v>0.28787879999999999</v>
      </c>
      <c r="U687" s="14">
        <v>0.1111111</v>
      </c>
      <c r="V687" s="14">
        <v>0.4583333</v>
      </c>
      <c r="W687" s="14">
        <v>0.2433863</v>
      </c>
      <c r="X687" s="14">
        <v>0.35</v>
      </c>
      <c r="Y687" s="14">
        <v>0.29411769999999998</v>
      </c>
      <c r="Z687" s="14">
        <v>0.3939394</v>
      </c>
      <c r="AA687" s="14">
        <v>0.47619050000000002</v>
      </c>
      <c r="AB687" s="14">
        <v>0.24242420000000001</v>
      </c>
      <c r="AC687" s="14">
        <v>0.27450980000000003</v>
      </c>
      <c r="AD687" s="14">
        <v>0.40579710000000002</v>
      </c>
      <c r="AE687" s="14">
        <v>0.24637680000000001</v>
      </c>
      <c r="AF687" s="14">
        <v>0.28985509999999998</v>
      </c>
      <c r="AG687" s="14">
        <v>0.3333333</v>
      </c>
      <c r="AH687" s="14">
        <v>0.3162393</v>
      </c>
      <c r="AI687" s="14">
        <v>0.28985509999999998</v>
      </c>
      <c r="AJ687" s="14">
        <v>0.22222220000000001</v>
      </c>
      <c r="AK687" s="14">
        <v>0.2</v>
      </c>
      <c r="AL687" s="14">
        <v>0.1733333</v>
      </c>
      <c r="AM687" s="14">
        <v>0.2083333</v>
      </c>
      <c r="AN687" s="14">
        <v>0.3333333</v>
      </c>
    </row>
    <row r="688" spans="1:40" s="1" customFormat="1" ht="60">
      <c r="A688" s="1" t="s">
        <v>157</v>
      </c>
      <c r="B688" s="9" t="s">
        <v>1675</v>
      </c>
      <c r="C688" s="9"/>
      <c r="D688" s="9"/>
      <c r="E688" s="9"/>
      <c r="F688" s="9"/>
      <c r="G688" s="9" t="s">
        <v>1676</v>
      </c>
      <c r="H688" s="9" t="s">
        <v>1677</v>
      </c>
      <c r="I688" s="14">
        <v>0.3</v>
      </c>
      <c r="J688" s="14">
        <v>0.29885060000000002</v>
      </c>
      <c r="K688" s="14">
        <v>0.27777780000000002</v>
      </c>
      <c r="L688" s="14">
        <v>0.8</v>
      </c>
      <c r="M688" s="14">
        <v>0.44444440000000002</v>
      </c>
      <c r="N688" s="14">
        <v>0.27777780000000002</v>
      </c>
      <c r="O688" s="14">
        <v>0.34074070000000001</v>
      </c>
      <c r="P688" s="14">
        <v>0.2</v>
      </c>
      <c r="Q688" s="14">
        <v>0.46666669999999999</v>
      </c>
      <c r="R688" s="14">
        <v>0.3333333</v>
      </c>
      <c r="S688" s="14">
        <v>0.56666669999999997</v>
      </c>
      <c r="T688" s="14">
        <v>0.44444440000000002</v>
      </c>
      <c r="U688" s="14">
        <v>0</v>
      </c>
      <c r="V688" s="14">
        <v>0.43137259999999999</v>
      </c>
      <c r="W688" s="14">
        <v>0.24305560000000001</v>
      </c>
      <c r="X688" s="14">
        <v>0.38888889999999998</v>
      </c>
      <c r="Y688" s="14">
        <v>0.3015873</v>
      </c>
      <c r="Z688" s="14">
        <v>0.3333333</v>
      </c>
      <c r="AA688" s="14">
        <v>0.40579710000000002</v>
      </c>
      <c r="AB688" s="14">
        <v>0.2083333</v>
      </c>
      <c r="AC688" s="14">
        <v>0.22619049999999999</v>
      </c>
      <c r="AD688" s="14">
        <v>0.3508772</v>
      </c>
      <c r="AE688" s="14">
        <v>0.2820513</v>
      </c>
      <c r="AF688" s="14">
        <v>0.2982456</v>
      </c>
      <c r="AG688" s="14">
        <v>0.41025640000000002</v>
      </c>
      <c r="AH688" s="14">
        <v>0.37634410000000001</v>
      </c>
      <c r="AI688" s="14">
        <v>0.2807018</v>
      </c>
      <c r="AJ688" s="14">
        <v>0.25</v>
      </c>
      <c r="AK688" s="14">
        <v>0.1111111</v>
      </c>
      <c r="AL688" s="14">
        <v>0.28571429999999998</v>
      </c>
      <c r="AM688" s="14">
        <v>0.47619050000000002</v>
      </c>
      <c r="AN688" s="14">
        <v>0.48484850000000002</v>
      </c>
    </row>
    <row r="689" spans="1:40" s="1" customFormat="1" ht="60">
      <c r="A689" s="1" t="s">
        <v>157</v>
      </c>
      <c r="B689" s="9" t="s">
        <v>1404</v>
      </c>
      <c r="C689" s="9"/>
      <c r="D689" s="9"/>
      <c r="E689" s="9"/>
      <c r="F689" s="9"/>
      <c r="G689" s="9" t="s">
        <v>1405</v>
      </c>
      <c r="H689" s="9" t="s">
        <v>1678</v>
      </c>
      <c r="I689" s="14">
        <v>0.42156860000000002</v>
      </c>
      <c r="J689" s="14">
        <v>0.30864200000000003</v>
      </c>
      <c r="K689" s="14">
        <v>0.3333333</v>
      </c>
      <c r="L689" s="14">
        <v>0.5</v>
      </c>
      <c r="M689" s="14">
        <v>0.3333333</v>
      </c>
      <c r="N689" s="14">
        <v>0.2820513</v>
      </c>
      <c r="O689" s="14">
        <v>0.37465569999999998</v>
      </c>
      <c r="P689" s="14">
        <v>0.55555560000000004</v>
      </c>
      <c r="Q689" s="14">
        <v>0.44444440000000002</v>
      </c>
      <c r="R689" s="14">
        <v>0.22222220000000001</v>
      </c>
      <c r="S689" s="14">
        <v>0.47619050000000002</v>
      </c>
      <c r="T689" s="14">
        <v>0.47058820000000001</v>
      </c>
      <c r="U689" s="14">
        <v>0.3333333</v>
      </c>
      <c r="V689" s="14">
        <v>0.27272730000000001</v>
      </c>
      <c r="W689" s="14">
        <v>0.34222219999999998</v>
      </c>
      <c r="X689" s="14">
        <v>0.37254900000000002</v>
      </c>
      <c r="Y689" s="14">
        <v>0.3333333</v>
      </c>
      <c r="Z689" s="14">
        <v>0.3333333</v>
      </c>
      <c r="AA689" s="14">
        <v>0.43478260000000002</v>
      </c>
      <c r="AB689" s="14">
        <v>0.28571429999999998</v>
      </c>
      <c r="AC689" s="14">
        <v>0.3333333</v>
      </c>
      <c r="AD689" s="14">
        <v>0.3333333</v>
      </c>
      <c r="AE689" s="14">
        <v>0.31372549999999999</v>
      </c>
      <c r="AF689" s="14">
        <v>0.35555560000000003</v>
      </c>
      <c r="AG689" s="14">
        <v>0.3333333</v>
      </c>
      <c r="AH689" s="14">
        <v>0.27777780000000002</v>
      </c>
      <c r="AI689" s="14">
        <v>0.35714289999999999</v>
      </c>
      <c r="AJ689" s="14">
        <v>0.26666669999999998</v>
      </c>
      <c r="AK689" s="14">
        <v>0.3333333</v>
      </c>
      <c r="AL689" s="14">
        <v>0.31746029999999997</v>
      </c>
      <c r="AM689" s="14">
        <v>0.5</v>
      </c>
      <c r="AN689" s="14">
        <v>0.3333333</v>
      </c>
    </row>
    <row r="690" spans="1:40" s="1" customFormat="1" ht="90">
      <c r="A690" s="1" t="s">
        <v>157</v>
      </c>
      <c r="B690" s="9"/>
      <c r="C690" s="9"/>
      <c r="D690" s="9" t="s">
        <v>1679</v>
      </c>
      <c r="E690" s="9"/>
      <c r="F690" s="9"/>
      <c r="G690" s="9" t="s">
        <v>1680</v>
      </c>
      <c r="H690" s="13" t="s">
        <v>1681</v>
      </c>
      <c r="I690" s="14">
        <v>0.3333333</v>
      </c>
      <c r="J690" s="14">
        <v>0.2753623</v>
      </c>
      <c r="K690" s="14">
        <v>0.1666667</v>
      </c>
      <c r="L690" s="14">
        <v>0.18518519999999999</v>
      </c>
      <c r="M690" s="14">
        <v>0.1666667</v>
      </c>
      <c r="N690" s="14">
        <v>0.27777780000000002</v>
      </c>
      <c r="O690" s="14">
        <v>0.22051280000000001</v>
      </c>
      <c r="P690" s="14">
        <v>0.375</v>
      </c>
      <c r="Q690" s="14">
        <v>0.2</v>
      </c>
      <c r="R690" s="14">
        <v>0.26666669999999998</v>
      </c>
      <c r="S690" s="14">
        <v>0.25</v>
      </c>
      <c r="T690" s="14">
        <v>0.37037039999999999</v>
      </c>
      <c r="U690" s="14">
        <v>0.4166667</v>
      </c>
      <c r="V690" s="14">
        <v>0.4583333</v>
      </c>
      <c r="W690" s="14">
        <v>0.24358969999999999</v>
      </c>
      <c r="X690" s="14">
        <v>0.2820513</v>
      </c>
      <c r="Y690" s="14">
        <v>5.5555599999999997E-2</v>
      </c>
      <c r="Z690" s="14">
        <v>0.22222220000000001</v>
      </c>
      <c r="AA690" s="14">
        <v>0.4375</v>
      </c>
      <c r="AB690" s="14">
        <v>0.3333333</v>
      </c>
      <c r="AC690" s="14">
        <v>0.20512820000000001</v>
      </c>
      <c r="AD690" s="14">
        <v>0.2083333</v>
      </c>
      <c r="AE690" s="14">
        <v>0.26666669999999998</v>
      </c>
      <c r="AF690" s="14">
        <v>0.26190479999999999</v>
      </c>
      <c r="AG690" s="14">
        <v>0.3333333</v>
      </c>
      <c r="AH690" s="14">
        <v>0.27450980000000003</v>
      </c>
      <c r="AI690" s="14">
        <v>0.1190476</v>
      </c>
      <c r="AJ690" s="14">
        <v>0.1666667</v>
      </c>
      <c r="AK690" s="14">
        <v>0.25</v>
      </c>
      <c r="AL690" s="14">
        <v>0.18181820000000001</v>
      </c>
      <c r="AM690" s="14">
        <v>0.3333333</v>
      </c>
      <c r="AN690" s="14">
        <v>0.3333333</v>
      </c>
    </row>
    <row r="691" spans="1:40" s="1" customFormat="1" ht="60">
      <c r="A691" s="1" t="s">
        <v>157</v>
      </c>
      <c r="B691" s="9" t="s">
        <v>1682</v>
      </c>
      <c r="C691" s="9"/>
      <c r="D691" s="9"/>
      <c r="E691" s="9"/>
      <c r="F691" s="9"/>
      <c r="G691" s="9" t="s">
        <v>1683</v>
      </c>
      <c r="H691" s="9" t="s">
        <v>1684</v>
      </c>
      <c r="I691" s="14">
        <v>0.3170732</v>
      </c>
      <c r="J691" s="14">
        <v>0.2820513</v>
      </c>
      <c r="K691" s="14">
        <v>0.28571429999999998</v>
      </c>
      <c r="L691" s="14">
        <v>0.5</v>
      </c>
      <c r="M691" s="14">
        <v>0.44444440000000002</v>
      </c>
      <c r="N691" s="14">
        <v>0.3958333</v>
      </c>
      <c r="O691" s="14">
        <v>0.3356481</v>
      </c>
      <c r="P691" s="14">
        <v>0.29411769999999998</v>
      </c>
      <c r="Q691" s="14">
        <v>0.44444440000000002</v>
      </c>
      <c r="R691" s="14">
        <v>0.22222220000000001</v>
      </c>
      <c r="S691" s="14">
        <v>0.43589739999999999</v>
      </c>
      <c r="T691" s="14">
        <v>0.31818180000000001</v>
      </c>
      <c r="U691" s="14">
        <v>0.1111111</v>
      </c>
      <c r="V691" s="14">
        <v>0.37254900000000002</v>
      </c>
      <c r="W691" s="14">
        <v>0.23809520000000001</v>
      </c>
      <c r="X691" s="14">
        <v>0.2982456</v>
      </c>
      <c r="Y691" s="14">
        <v>0.31372549999999999</v>
      </c>
      <c r="Z691" s="14">
        <v>0.3939394</v>
      </c>
      <c r="AA691" s="14">
        <v>0.3714286</v>
      </c>
      <c r="AB691" s="14">
        <v>0.24242420000000001</v>
      </c>
      <c r="AC691" s="14">
        <v>0.27450980000000003</v>
      </c>
      <c r="AD691" s="14">
        <v>0.3939394</v>
      </c>
      <c r="AE691" s="14">
        <v>0.3043478</v>
      </c>
      <c r="AF691" s="14">
        <v>0.3043478</v>
      </c>
      <c r="AG691" s="14">
        <v>0.4166667</v>
      </c>
      <c r="AH691" s="14">
        <v>0.39316240000000002</v>
      </c>
      <c r="AI691" s="14">
        <v>0.23188410000000001</v>
      </c>
      <c r="AJ691" s="14">
        <v>0.31372549999999999</v>
      </c>
      <c r="AK691" s="14">
        <v>0.3333333</v>
      </c>
      <c r="AL691" s="14">
        <v>0.2133333</v>
      </c>
      <c r="AM691" s="14">
        <v>0.3333333</v>
      </c>
      <c r="AN691" s="14">
        <v>0.3333333</v>
      </c>
    </row>
    <row r="692" spans="1:40" s="1" customFormat="1" ht="60">
      <c r="A692" s="1" t="s">
        <v>157</v>
      </c>
      <c r="B692" s="9" t="s">
        <v>1685</v>
      </c>
      <c r="C692" s="9"/>
      <c r="D692" s="9"/>
      <c r="E692" s="9"/>
      <c r="F692" s="9"/>
      <c r="G692" s="9" t="s">
        <v>1686</v>
      </c>
      <c r="H692" s="9" t="s">
        <v>1687</v>
      </c>
      <c r="I692" s="14">
        <v>0.3333333</v>
      </c>
      <c r="J692" s="14">
        <v>0.32183909999999999</v>
      </c>
      <c r="K692" s="14">
        <v>0.38888889999999998</v>
      </c>
      <c r="L692" s="14">
        <v>0.46666669999999999</v>
      </c>
      <c r="M692" s="14">
        <v>0.42424240000000002</v>
      </c>
      <c r="N692" s="14">
        <v>0.4166667</v>
      </c>
      <c r="O692" s="14">
        <v>0.38827840000000002</v>
      </c>
      <c r="P692" s="14">
        <v>0.26666669999999998</v>
      </c>
      <c r="Q692" s="14">
        <v>0.6</v>
      </c>
      <c r="R692" s="14">
        <v>0.55555560000000004</v>
      </c>
      <c r="S692" s="14">
        <v>0.48333330000000002</v>
      </c>
      <c r="T692" s="14">
        <v>0.62222219999999995</v>
      </c>
      <c r="U692" s="14">
        <v>0.25</v>
      </c>
      <c r="V692" s="14">
        <v>0.39215689999999997</v>
      </c>
      <c r="W692" s="14">
        <v>0.26241140000000002</v>
      </c>
      <c r="X692" s="14">
        <v>0.27777780000000002</v>
      </c>
      <c r="Y692" s="14">
        <v>0.42857139999999999</v>
      </c>
      <c r="Z692" s="14">
        <v>0.3333333</v>
      </c>
      <c r="AA692" s="14">
        <v>0.36363640000000003</v>
      </c>
      <c r="AB692" s="14">
        <v>0.25</v>
      </c>
      <c r="AC692" s="14">
        <v>0.35802469999999997</v>
      </c>
      <c r="AD692" s="14">
        <v>0.4210526</v>
      </c>
      <c r="AE692" s="14">
        <v>0.3333333</v>
      </c>
      <c r="AF692" s="14">
        <v>0.3684211</v>
      </c>
      <c r="AG692" s="14">
        <v>0.44444440000000002</v>
      </c>
      <c r="AH692" s="14">
        <v>0.47311829999999999</v>
      </c>
      <c r="AI692" s="14">
        <v>0.2807018</v>
      </c>
      <c r="AJ692" s="14">
        <v>0.375</v>
      </c>
      <c r="AK692" s="14">
        <v>0.44444440000000002</v>
      </c>
      <c r="AL692" s="14">
        <v>0.26984130000000001</v>
      </c>
      <c r="AM692" s="14">
        <v>0.47619050000000002</v>
      </c>
      <c r="AN692" s="14">
        <v>0.3939394</v>
      </c>
    </row>
    <row r="693" spans="1:40" s="1" customFormat="1" ht="60">
      <c r="A693" s="1" t="s">
        <v>157</v>
      </c>
      <c r="B693" s="9" t="s">
        <v>1688</v>
      </c>
      <c r="C693" s="9"/>
      <c r="D693" s="9"/>
      <c r="E693" s="9"/>
      <c r="F693" s="9"/>
      <c r="G693" s="9" t="s">
        <v>1689</v>
      </c>
      <c r="H693" s="9" t="s">
        <v>1690</v>
      </c>
      <c r="I693" s="14">
        <v>0.4583333</v>
      </c>
      <c r="J693" s="14">
        <v>0.28000000000000003</v>
      </c>
      <c r="K693" s="14">
        <v>0.25</v>
      </c>
      <c r="L693" s="14">
        <v>0.5</v>
      </c>
      <c r="M693" s="14">
        <v>0.26666669999999998</v>
      </c>
      <c r="N693" s="14">
        <v>0.35897440000000003</v>
      </c>
      <c r="O693" s="14">
        <v>0.32763530000000002</v>
      </c>
      <c r="P693" s="14">
        <v>0.55555560000000004</v>
      </c>
      <c r="Q693" s="14">
        <v>0.44444440000000002</v>
      </c>
      <c r="R693" s="14">
        <v>0.44444440000000002</v>
      </c>
      <c r="S693" s="14">
        <v>0.3333333</v>
      </c>
      <c r="T693" s="14">
        <v>0.43137259999999999</v>
      </c>
      <c r="U693" s="14">
        <v>0.22222220000000001</v>
      </c>
      <c r="V693" s="14">
        <v>0.24242420000000001</v>
      </c>
      <c r="W693" s="14">
        <v>0.28000000000000003</v>
      </c>
      <c r="X693" s="14">
        <v>0.29411769999999998</v>
      </c>
      <c r="Y693" s="14">
        <v>0.2820513</v>
      </c>
      <c r="Z693" s="14">
        <v>0.1666667</v>
      </c>
      <c r="AA693" s="14">
        <v>0.31884059999999997</v>
      </c>
      <c r="AB693" s="14">
        <v>0.38095240000000002</v>
      </c>
      <c r="AC693" s="14">
        <v>0.35802469999999997</v>
      </c>
      <c r="AD693" s="14">
        <v>0.3518519</v>
      </c>
      <c r="AE693" s="14">
        <v>0.3541667</v>
      </c>
      <c r="AF693" s="14">
        <v>0.3333333</v>
      </c>
      <c r="AG693" s="14">
        <v>0.4583333</v>
      </c>
      <c r="AH693" s="14">
        <v>0.43333329999999998</v>
      </c>
      <c r="AI693" s="14">
        <v>0.3333333</v>
      </c>
      <c r="AJ693" s="14">
        <v>0.22222220000000001</v>
      </c>
      <c r="AK693" s="14">
        <v>0.1111111</v>
      </c>
      <c r="AL693" s="14">
        <v>0.28571429999999998</v>
      </c>
      <c r="AM693" s="14">
        <v>0.3333333</v>
      </c>
      <c r="AN693" s="14">
        <v>0.4</v>
      </c>
    </row>
    <row r="694" spans="1:40" s="1" customFormat="1" ht="75">
      <c r="A694" s="1" t="s">
        <v>157</v>
      </c>
      <c r="B694" s="9"/>
      <c r="C694" s="9"/>
      <c r="D694" s="9" t="s">
        <v>1691</v>
      </c>
      <c r="E694" s="9"/>
      <c r="F694" s="9"/>
      <c r="G694" s="9" t="s">
        <v>1692</v>
      </c>
      <c r="H694" s="13" t="s">
        <v>1693</v>
      </c>
      <c r="I694" s="14">
        <v>0.4</v>
      </c>
      <c r="J694" s="14">
        <v>0.46376810000000002</v>
      </c>
      <c r="K694" s="14">
        <v>0.3333333</v>
      </c>
      <c r="L694" s="14">
        <v>0.3333333</v>
      </c>
      <c r="M694" s="14">
        <v>0.3333333</v>
      </c>
      <c r="N694" s="14">
        <v>0.36363640000000003</v>
      </c>
      <c r="O694" s="14">
        <v>0.36363640000000003</v>
      </c>
      <c r="P694" s="14">
        <v>0.2916667</v>
      </c>
      <c r="Q694" s="14">
        <v>0.2</v>
      </c>
      <c r="R694" s="14">
        <v>0.44444440000000002</v>
      </c>
      <c r="S694" s="14">
        <v>0.25</v>
      </c>
      <c r="T694" s="14">
        <v>0.31372549999999999</v>
      </c>
      <c r="U694" s="14">
        <v>0.3333333</v>
      </c>
      <c r="V694" s="14">
        <v>0.375</v>
      </c>
      <c r="W694" s="14">
        <v>0.32</v>
      </c>
      <c r="X694" s="14">
        <v>0.46153850000000002</v>
      </c>
      <c r="Y694" s="14">
        <v>0.1666667</v>
      </c>
      <c r="Z694" s="14">
        <v>0.1666667</v>
      </c>
      <c r="AA694" s="14">
        <v>0.4583333</v>
      </c>
      <c r="AB694" s="14">
        <v>0.2</v>
      </c>
      <c r="AC694" s="14">
        <v>0.35897440000000003</v>
      </c>
      <c r="AD694" s="14">
        <v>0.1666667</v>
      </c>
      <c r="AE694" s="14">
        <v>0.1666667</v>
      </c>
      <c r="AF694" s="14">
        <v>0.42857139999999999</v>
      </c>
      <c r="AG694" s="14">
        <v>0.47619050000000002</v>
      </c>
      <c r="AH694" s="14">
        <v>0.31372549999999999</v>
      </c>
      <c r="AI694" s="14">
        <v>0.35714289999999999</v>
      </c>
      <c r="AJ694" s="14">
        <v>0.19444439999999999</v>
      </c>
      <c r="AK694" s="14">
        <v>0.5</v>
      </c>
      <c r="AL694" s="14">
        <v>0.36363640000000003</v>
      </c>
      <c r="AM694" s="14">
        <v>0.4166667</v>
      </c>
      <c r="AN694" s="14">
        <v>0.625</v>
      </c>
    </row>
    <row r="695" spans="1:40" s="1" customFormat="1" ht="60">
      <c r="A695" s="1" t="s">
        <v>157</v>
      </c>
      <c r="B695" s="9"/>
      <c r="C695" s="9"/>
      <c r="D695" s="9" t="s">
        <v>1694</v>
      </c>
      <c r="E695" s="9"/>
      <c r="F695" s="9"/>
      <c r="G695" s="9" t="s">
        <v>1695</v>
      </c>
      <c r="H695" s="13" t="s">
        <v>1696</v>
      </c>
      <c r="I695" s="14">
        <v>0.31</v>
      </c>
      <c r="J695" s="14">
        <v>0.4478261</v>
      </c>
      <c r="K695" s="14">
        <v>0.1833333</v>
      </c>
      <c r="L695" s="14">
        <v>0.27777780000000002</v>
      </c>
      <c r="M695" s="14">
        <v>7.4999999999999997E-2</v>
      </c>
      <c r="N695" s="14">
        <v>0.33636359999999998</v>
      </c>
      <c r="O695" s="14">
        <v>0.32388060000000002</v>
      </c>
      <c r="P695" s="14">
        <v>0.3142857</v>
      </c>
      <c r="Q695" s="14">
        <v>0.18</v>
      </c>
      <c r="R695" s="14">
        <v>0.48333330000000002</v>
      </c>
      <c r="S695" s="14">
        <v>0.375</v>
      </c>
      <c r="T695" s="14">
        <v>0.27894740000000001</v>
      </c>
      <c r="U695" s="14">
        <v>0.125</v>
      </c>
      <c r="V695" s="14">
        <v>0.27500000000000002</v>
      </c>
      <c r="W695" s="14">
        <v>0.17307690000000001</v>
      </c>
      <c r="X695" s="14">
        <v>0.25384620000000002</v>
      </c>
      <c r="Y695" s="14">
        <v>0.21666669999999999</v>
      </c>
      <c r="Z695" s="14">
        <v>0.1166667</v>
      </c>
      <c r="AA695" s="14">
        <v>0.45624999999999999</v>
      </c>
      <c r="AB695" s="14">
        <v>0.18</v>
      </c>
      <c r="AC695" s="14">
        <v>0.2866667</v>
      </c>
      <c r="AD695" s="14">
        <v>0.22500000000000001</v>
      </c>
      <c r="AE695" s="14">
        <v>0.15</v>
      </c>
      <c r="AF695" s="14">
        <v>0.29285709999999998</v>
      </c>
      <c r="AG695" s="14">
        <v>0.3142857</v>
      </c>
      <c r="AH695" s="14">
        <v>0.1705882</v>
      </c>
      <c r="AI695" s="14">
        <v>0.1928571</v>
      </c>
      <c r="AJ695" s="14">
        <v>0.25</v>
      </c>
      <c r="AK695" s="14">
        <v>0.15</v>
      </c>
      <c r="AL695" s="14">
        <v>0.36363640000000003</v>
      </c>
      <c r="AM695" s="14">
        <v>0.4</v>
      </c>
      <c r="AN695" s="14">
        <v>0.32857140000000001</v>
      </c>
    </row>
    <row r="696" spans="1:40" s="1" customFormat="1" ht="75">
      <c r="A696" s="1" t="s">
        <v>157</v>
      </c>
      <c r="B696" s="9" t="s">
        <v>1697</v>
      </c>
      <c r="C696" s="9"/>
      <c r="D696" s="9"/>
      <c r="E696" s="9"/>
      <c r="F696" s="9"/>
      <c r="G696" s="9" t="s">
        <v>1698</v>
      </c>
      <c r="H696" s="13" t="s">
        <v>1699</v>
      </c>
      <c r="I696" s="14">
        <v>0.4456522</v>
      </c>
      <c r="J696" s="14">
        <v>0.42291669999999998</v>
      </c>
      <c r="K696" s="14">
        <v>0.32857140000000001</v>
      </c>
      <c r="L696" s="14">
        <v>0.625</v>
      </c>
      <c r="M696" s="14">
        <v>0.2866667</v>
      </c>
      <c r="N696" s="14">
        <v>0.74</v>
      </c>
      <c r="O696" s="14">
        <v>0.452459</v>
      </c>
      <c r="P696" s="14">
        <v>0.37727270000000002</v>
      </c>
      <c r="Q696" s="14">
        <v>0.27142860000000002</v>
      </c>
      <c r="R696" s="14">
        <v>0.28000000000000003</v>
      </c>
      <c r="S696" s="14">
        <v>0.54516129999999996</v>
      </c>
      <c r="T696" s="14">
        <v>0.57187500000000002</v>
      </c>
      <c r="U696" s="14">
        <v>0.1125</v>
      </c>
      <c r="V696" s="14">
        <v>0.27142860000000002</v>
      </c>
      <c r="W696" s="14">
        <v>0.32210529999999998</v>
      </c>
      <c r="X696" s="14">
        <v>0.47692309999999999</v>
      </c>
      <c r="Y696" s="14">
        <v>0.39259260000000001</v>
      </c>
      <c r="Z696" s="14">
        <v>0.1615385</v>
      </c>
      <c r="AA696" s="14">
        <v>0.60652170000000005</v>
      </c>
      <c r="AB696" s="14">
        <v>0.26666669999999998</v>
      </c>
      <c r="AC696" s="14">
        <v>0.27446809999999999</v>
      </c>
      <c r="AD696" s="14">
        <v>0.375</v>
      </c>
      <c r="AE696" s="14">
        <v>0.49</v>
      </c>
      <c r="AF696" s="14">
        <v>0.3846154</v>
      </c>
      <c r="AG696" s="14">
        <v>0.46</v>
      </c>
      <c r="AH696" s="14">
        <v>0.34693879999999999</v>
      </c>
      <c r="AI696" s="14">
        <v>0.21666669999999999</v>
      </c>
      <c r="AJ696" s="14">
        <v>0.27142860000000002</v>
      </c>
      <c r="AK696" s="14">
        <v>0.17499999999999999</v>
      </c>
      <c r="AL696" s="14">
        <v>0.28125</v>
      </c>
      <c r="AM696" s="14">
        <v>0.65</v>
      </c>
      <c r="AN696" s="14">
        <v>0.24615380000000001</v>
      </c>
    </row>
    <row r="697" spans="1:40" s="33" customFormat="1" ht="15.75">
      <c r="A697" s="34" t="s">
        <v>118</v>
      </c>
      <c r="B697" s="34"/>
      <c r="C697" s="34"/>
      <c r="D697" s="34"/>
      <c r="E697" s="34"/>
      <c r="F697" s="34"/>
      <c r="G697" s="34" t="s">
        <v>1700</v>
      </c>
      <c r="H697" s="35"/>
      <c r="I697" s="36">
        <f t="shared" ref="I697:AN697" si="122">AVERAGE(I698,I711,I730)</f>
        <v>0.51528312555979305</v>
      </c>
      <c r="J697" s="36">
        <f t="shared" si="122"/>
        <v>0.54152944352946086</v>
      </c>
      <c r="K697" s="36">
        <f t="shared" si="122"/>
        <v>0.4666567605037566</v>
      </c>
      <c r="L697" s="36">
        <f t="shared" si="122"/>
        <v>0.49146061862901158</v>
      </c>
      <c r="M697" s="36">
        <f t="shared" si="122"/>
        <v>0.37315127709397738</v>
      </c>
      <c r="N697" s="36">
        <f t="shared" si="122"/>
        <v>0.48666165436007552</v>
      </c>
      <c r="O697" s="36">
        <f t="shared" si="122"/>
        <v>0.43733509740623794</v>
      </c>
      <c r="P697" s="36">
        <f t="shared" si="122"/>
        <v>0.44798741465612596</v>
      </c>
      <c r="Q697" s="36">
        <f t="shared" si="122"/>
        <v>0.45996679058921236</v>
      </c>
      <c r="R697" s="36">
        <f t="shared" si="122"/>
        <v>0.50659300670162188</v>
      </c>
      <c r="S697" s="36">
        <f t="shared" si="122"/>
        <v>0.43746111998993814</v>
      </c>
      <c r="T697" s="36">
        <f t="shared" si="122"/>
        <v>0.47788065259408058</v>
      </c>
      <c r="U697" s="36">
        <f t="shared" si="122"/>
        <v>0.35586995253859205</v>
      </c>
      <c r="V697" s="36">
        <f t="shared" si="122"/>
        <v>0.47272055805049112</v>
      </c>
      <c r="W697" s="36">
        <f t="shared" si="122"/>
        <v>0.38960222695156049</v>
      </c>
      <c r="X697" s="36">
        <f t="shared" si="122"/>
        <v>0.40200283991525981</v>
      </c>
      <c r="Y697" s="36">
        <f t="shared" si="122"/>
        <v>0.46557788730905919</v>
      </c>
      <c r="Z697" s="36">
        <f t="shared" si="122"/>
        <v>0.42297969015032488</v>
      </c>
      <c r="AA697" s="36">
        <f t="shared" si="122"/>
        <v>0.48914610286391186</v>
      </c>
      <c r="AB697" s="36">
        <f t="shared" si="122"/>
        <v>0.41001819391933259</v>
      </c>
      <c r="AC697" s="36">
        <f t="shared" si="122"/>
        <v>0.38148137544110833</v>
      </c>
      <c r="AD697" s="36">
        <f t="shared" si="122"/>
        <v>0.47686371504590563</v>
      </c>
      <c r="AE697" s="36">
        <f t="shared" si="122"/>
        <v>0.41062846145990145</v>
      </c>
      <c r="AF697" s="36">
        <f t="shared" si="122"/>
        <v>0.45877616885712463</v>
      </c>
      <c r="AG697" s="36">
        <f t="shared" si="122"/>
        <v>0.48531508132993667</v>
      </c>
      <c r="AH697" s="36">
        <f t="shared" si="122"/>
        <v>0.43620244394665747</v>
      </c>
      <c r="AI697" s="36">
        <f t="shared" si="122"/>
        <v>0.44305252581755855</v>
      </c>
      <c r="AJ697" s="36">
        <f t="shared" si="122"/>
        <v>0.41549390303692951</v>
      </c>
      <c r="AK697" s="36">
        <f t="shared" si="122"/>
        <v>0.36146655862406679</v>
      </c>
      <c r="AL697" s="36">
        <f t="shared" si="122"/>
        <v>0.41478666682664195</v>
      </c>
      <c r="AM697" s="36">
        <f t="shared" si="122"/>
        <v>0.43881101824264163</v>
      </c>
      <c r="AN697" s="36">
        <f t="shared" si="122"/>
        <v>0.53590289817210524</v>
      </c>
    </row>
    <row r="698" spans="1:40" s="43" customFormat="1" ht="15.75">
      <c r="A698" s="37" t="s">
        <v>119</v>
      </c>
      <c r="B698" s="37"/>
      <c r="C698" s="37"/>
      <c r="D698" s="37"/>
      <c r="E698" s="37"/>
      <c r="F698" s="37"/>
      <c r="G698" s="37" t="s">
        <v>1701</v>
      </c>
      <c r="H698" s="38"/>
      <c r="I698" s="39">
        <f>AVERAGE(I699:I710)</f>
        <v>0.46131315833333336</v>
      </c>
      <c r="J698" s="39">
        <f t="shared" ref="J698:AN698" si="123">AVERAGE(J699:J710)</f>
        <v>0.53174758333333327</v>
      </c>
      <c r="K698" s="39">
        <f t="shared" si="123"/>
        <v>0.47453705000000007</v>
      </c>
      <c r="L698" s="39">
        <f t="shared" si="123"/>
        <v>0.45207313333333327</v>
      </c>
      <c r="M698" s="39">
        <f t="shared" si="123"/>
        <v>0.36710527500000006</v>
      </c>
      <c r="N698" s="39">
        <f t="shared" si="123"/>
        <v>0.434724675</v>
      </c>
      <c r="O698" s="39">
        <f t="shared" si="123"/>
        <v>0.40207906666666665</v>
      </c>
      <c r="P698" s="39">
        <f t="shared" si="123"/>
        <v>0.42108946666666669</v>
      </c>
      <c r="Q698" s="39">
        <f t="shared" si="123"/>
        <v>0.35700759166666662</v>
      </c>
      <c r="R698" s="39">
        <f t="shared" si="123"/>
        <v>0.565103825</v>
      </c>
      <c r="S698" s="39">
        <f t="shared" si="123"/>
        <v>0.36861854999999993</v>
      </c>
      <c r="T698" s="39">
        <f t="shared" si="123"/>
        <v>0.36396545000000002</v>
      </c>
      <c r="U698" s="39">
        <f t="shared" si="123"/>
        <v>0.31354166666666666</v>
      </c>
      <c r="V698" s="39">
        <f t="shared" si="123"/>
        <v>0.38434645000000001</v>
      </c>
      <c r="W698" s="39">
        <f t="shared" si="123"/>
        <v>0.42217404166666661</v>
      </c>
      <c r="X698" s="39">
        <f t="shared" si="123"/>
        <v>0.33682497500000003</v>
      </c>
      <c r="Y698" s="39">
        <f t="shared" si="123"/>
        <v>0.39606877500000004</v>
      </c>
      <c r="Z698" s="39">
        <f t="shared" si="123"/>
        <v>0.39153769166666663</v>
      </c>
      <c r="AA698" s="39">
        <f t="shared" si="123"/>
        <v>0.43887625000000002</v>
      </c>
      <c r="AB698" s="39">
        <f t="shared" si="123"/>
        <v>0.36959795833333337</v>
      </c>
      <c r="AC698" s="39">
        <f t="shared" si="123"/>
        <v>0.37081654166666667</v>
      </c>
      <c r="AD698" s="39">
        <f t="shared" si="123"/>
        <v>0.40148035833333334</v>
      </c>
      <c r="AE698" s="39">
        <f t="shared" si="123"/>
        <v>0.390978775</v>
      </c>
      <c r="AF698" s="39">
        <f t="shared" si="123"/>
        <v>0.37919879999999995</v>
      </c>
      <c r="AG698" s="39">
        <f t="shared" si="123"/>
        <v>0.46799137500000004</v>
      </c>
      <c r="AH698" s="39">
        <f t="shared" si="123"/>
        <v>0.39359316666666672</v>
      </c>
      <c r="AI698" s="39">
        <f t="shared" si="123"/>
        <v>0.38885030833333328</v>
      </c>
      <c r="AJ698" s="39">
        <f t="shared" si="123"/>
        <v>0.34547794166666668</v>
      </c>
      <c r="AK698" s="39">
        <f t="shared" si="123"/>
        <v>0.30755471666666667</v>
      </c>
      <c r="AL698" s="39">
        <f t="shared" si="123"/>
        <v>0.31251564999999998</v>
      </c>
      <c r="AM698" s="39">
        <f t="shared" si="123"/>
        <v>0.33302242499999996</v>
      </c>
      <c r="AN698" s="39">
        <f t="shared" si="123"/>
        <v>0.46179234166666666</v>
      </c>
    </row>
    <row r="699" spans="1:40" s="1" customFormat="1" ht="45">
      <c r="A699" s="1" t="s">
        <v>157</v>
      </c>
      <c r="B699" s="9" t="s">
        <v>765</v>
      </c>
      <c r="C699" s="9"/>
      <c r="D699" s="9" t="s">
        <v>768</v>
      </c>
      <c r="E699" s="9"/>
      <c r="F699" s="9"/>
      <c r="G699" s="9" t="s">
        <v>1702</v>
      </c>
      <c r="H699" s="9" t="s">
        <v>767</v>
      </c>
      <c r="I699" s="14">
        <v>0.2807018</v>
      </c>
      <c r="J699" s="14">
        <v>0.3333333</v>
      </c>
      <c r="K699" s="14">
        <v>0.15384619999999999</v>
      </c>
      <c r="L699" s="14">
        <v>0.23529410000000001</v>
      </c>
      <c r="M699" s="14">
        <v>0.1754386</v>
      </c>
      <c r="N699" s="14">
        <v>0.23232320000000001</v>
      </c>
      <c r="O699" s="14">
        <v>0.16339870000000001</v>
      </c>
      <c r="P699" s="14">
        <v>0.22580649999999999</v>
      </c>
      <c r="Q699" s="14">
        <v>0.15151519999999999</v>
      </c>
      <c r="R699" s="14">
        <v>0.27272730000000001</v>
      </c>
      <c r="S699" s="14">
        <v>0.20952380000000001</v>
      </c>
      <c r="T699" s="14">
        <v>0.18666669999999999</v>
      </c>
      <c r="U699" s="14">
        <v>0.1458333</v>
      </c>
      <c r="V699" s="14">
        <v>0.24137929999999999</v>
      </c>
      <c r="W699" s="14">
        <v>0.1734417</v>
      </c>
      <c r="X699" s="14">
        <v>0.1929825</v>
      </c>
      <c r="Y699" s="14">
        <v>0.14705879999999999</v>
      </c>
      <c r="Z699" s="14">
        <v>0.1929825</v>
      </c>
      <c r="AA699" s="14">
        <v>0.22043009999999999</v>
      </c>
      <c r="AB699" s="14">
        <v>0.1</v>
      </c>
      <c r="AC699" s="14">
        <v>0.1666667</v>
      </c>
      <c r="AD699" s="14">
        <v>0.19658120000000001</v>
      </c>
      <c r="AE699" s="14">
        <v>0.22222220000000001</v>
      </c>
      <c r="AF699" s="14">
        <v>0.1666667</v>
      </c>
      <c r="AG699" s="14">
        <v>0.2098766</v>
      </c>
      <c r="AH699" s="14">
        <v>0.1791045</v>
      </c>
      <c r="AI699" s="14">
        <v>0.131579</v>
      </c>
      <c r="AJ699" s="14">
        <v>0.12745100000000001</v>
      </c>
      <c r="AK699" s="14">
        <v>0.1666667</v>
      </c>
      <c r="AL699" s="14">
        <v>0.1111111</v>
      </c>
      <c r="AM699" s="14">
        <v>0.1568628</v>
      </c>
      <c r="AN699" s="14">
        <v>0.28571429999999998</v>
      </c>
    </row>
    <row r="700" spans="1:40" s="1" customFormat="1" ht="45">
      <c r="A700" s="1" t="s">
        <v>157</v>
      </c>
      <c r="B700" s="9" t="s">
        <v>781</v>
      </c>
      <c r="C700" s="9"/>
      <c r="D700" s="9" t="s">
        <v>784</v>
      </c>
      <c r="E700" s="9"/>
      <c r="F700" s="9"/>
      <c r="G700" s="9" t="s">
        <v>1703</v>
      </c>
      <c r="H700" s="9" t="s">
        <v>783</v>
      </c>
      <c r="I700" s="14">
        <v>0.5789474</v>
      </c>
      <c r="J700" s="14">
        <v>0.67164179999999996</v>
      </c>
      <c r="K700" s="14">
        <v>0.53846159999999998</v>
      </c>
      <c r="L700" s="14">
        <v>0.54901960000000005</v>
      </c>
      <c r="M700" s="14">
        <v>0.5263158</v>
      </c>
      <c r="N700" s="14">
        <v>0.52525250000000001</v>
      </c>
      <c r="O700" s="14">
        <v>0.54855640000000006</v>
      </c>
      <c r="P700" s="14">
        <v>0.54444440000000005</v>
      </c>
      <c r="Q700" s="14">
        <v>0.5</v>
      </c>
      <c r="R700" s="14">
        <v>0.63636360000000003</v>
      </c>
      <c r="S700" s="14">
        <v>0.50476189999999999</v>
      </c>
      <c r="T700" s="14">
        <v>0.48666670000000001</v>
      </c>
      <c r="U700" s="14">
        <v>0.375</v>
      </c>
      <c r="V700" s="14">
        <v>0.5057471</v>
      </c>
      <c r="W700" s="14">
        <v>0.55284549999999999</v>
      </c>
      <c r="X700" s="14">
        <v>0.43243239999999999</v>
      </c>
      <c r="Y700" s="14">
        <v>0.55555560000000004</v>
      </c>
      <c r="Z700" s="14">
        <v>0.61111110000000002</v>
      </c>
      <c r="AA700" s="14">
        <v>0.59562839999999995</v>
      </c>
      <c r="AB700" s="14">
        <v>0.46666669999999999</v>
      </c>
      <c r="AC700" s="14">
        <v>0.453125</v>
      </c>
      <c r="AD700" s="14">
        <v>0.52136749999999998</v>
      </c>
      <c r="AE700" s="14">
        <v>0.52941179999999999</v>
      </c>
      <c r="AF700" s="14">
        <v>0.47008549999999999</v>
      </c>
      <c r="AG700" s="14">
        <v>0.6</v>
      </c>
      <c r="AH700" s="14">
        <v>0.5373135</v>
      </c>
      <c r="AI700" s="14">
        <v>0.50450450000000002</v>
      </c>
      <c r="AJ700" s="14">
        <v>0.47058820000000001</v>
      </c>
      <c r="AK700" s="14">
        <v>0.4166667</v>
      </c>
      <c r="AL700" s="14">
        <v>0.44444440000000002</v>
      </c>
      <c r="AM700" s="14">
        <v>0.44444440000000002</v>
      </c>
      <c r="AN700" s="14">
        <v>0.44444440000000002</v>
      </c>
    </row>
    <row r="701" spans="1:40" s="1" customFormat="1" ht="45">
      <c r="A701" s="1" t="s">
        <v>157</v>
      </c>
      <c r="B701" s="9" t="s">
        <v>807</v>
      </c>
      <c r="C701" s="9"/>
      <c r="D701" s="9" t="s">
        <v>810</v>
      </c>
      <c r="E701" s="9"/>
      <c r="F701" s="9"/>
      <c r="G701" s="9" t="s">
        <v>1704</v>
      </c>
      <c r="H701" s="9" t="s">
        <v>809</v>
      </c>
      <c r="I701" s="14">
        <v>0.35672520000000002</v>
      </c>
      <c r="J701" s="14">
        <v>0.41062799999999999</v>
      </c>
      <c r="K701" s="14">
        <v>0.23076920000000001</v>
      </c>
      <c r="L701" s="14">
        <v>0.35294120000000001</v>
      </c>
      <c r="M701" s="14">
        <v>0.1929825</v>
      </c>
      <c r="N701" s="14">
        <v>0.21875</v>
      </c>
      <c r="O701" s="14">
        <v>0.2142857</v>
      </c>
      <c r="P701" s="14">
        <v>0.3</v>
      </c>
      <c r="Q701" s="14">
        <v>0.15151519999999999</v>
      </c>
      <c r="R701" s="14">
        <v>0.27272730000000001</v>
      </c>
      <c r="S701" s="14">
        <v>0.20588239999999999</v>
      </c>
      <c r="T701" s="14">
        <v>0.23129250000000001</v>
      </c>
      <c r="U701" s="14">
        <v>0.1875</v>
      </c>
      <c r="V701" s="14">
        <v>0.25</v>
      </c>
      <c r="W701" s="14">
        <v>0.27642280000000002</v>
      </c>
      <c r="X701" s="14">
        <v>0.2280702</v>
      </c>
      <c r="Y701" s="14">
        <v>0.2083333</v>
      </c>
      <c r="Z701" s="14">
        <v>0.3157895</v>
      </c>
      <c r="AA701" s="14">
        <v>0.26881719999999998</v>
      </c>
      <c r="AB701" s="14">
        <v>0.2</v>
      </c>
      <c r="AC701" s="14">
        <v>0.2083333</v>
      </c>
      <c r="AD701" s="14">
        <v>0.2192983</v>
      </c>
      <c r="AE701" s="14">
        <v>0.22222220000000001</v>
      </c>
      <c r="AF701" s="14">
        <v>0.21367520000000001</v>
      </c>
      <c r="AG701" s="14">
        <v>0.2839506</v>
      </c>
      <c r="AH701" s="14">
        <v>0.22051280000000001</v>
      </c>
      <c r="AI701" s="14">
        <v>0.254386</v>
      </c>
      <c r="AJ701" s="14">
        <v>0.172043</v>
      </c>
      <c r="AK701" s="14">
        <v>0.19444439999999999</v>
      </c>
      <c r="AL701" s="14">
        <v>0.13008130000000001</v>
      </c>
      <c r="AM701" s="14">
        <v>0.29629630000000001</v>
      </c>
      <c r="AN701" s="14">
        <v>0.20634920000000001</v>
      </c>
    </row>
    <row r="702" spans="1:40" s="1" customFormat="1" ht="75">
      <c r="A702" s="1" t="s">
        <v>157</v>
      </c>
      <c r="B702" s="9" t="s">
        <v>813</v>
      </c>
      <c r="C702" s="9"/>
      <c r="D702" s="9" t="s">
        <v>816</v>
      </c>
      <c r="E702" s="9"/>
      <c r="F702" s="9"/>
      <c r="G702" s="9" t="s">
        <v>1705</v>
      </c>
      <c r="H702" s="13" t="s">
        <v>1706</v>
      </c>
      <c r="I702" s="14">
        <v>0.33684209999999998</v>
      </c>
      <c r="J702" s="14">
        <v>0.3714286</v>
      </c>
      <c r="K702" s="14">
        <v>0.1307692</v>
      </c>
      <c r="L702" s="14">
        <v>0.37058819999999998</v>
      </c>
      <c r="M702" s="14">
        <v>0.2157895</v>
      </c>
      <c r="N702" s="14">
        <v>0.3575757</v>
      </c>
      <c r="O702" s="14">
        <v>0.22204080000000001</v>
      </c>
      <c r="P702" s="14">
        <v>0.33</v>
      </c>
      <c r="Q702" s="14">
        <v>0.17499999999999999</v>
      </c>
      <c r="R702" s="14">
        <v>0.39</v>
      </c>
      <c r="S702" s="14">
        <v>0.16857140000000001</v>
      </c>
      <c r="T702" s="14">
        <v>0.27450980000000003</v>
      </c>
      <c r="U702" s="14">
        <v>0.19375000000000001</v>
      </c>
      <c r="V702" s="14">
        <v>0.16206899999999999</v>
      </c>
      <c r="W702" s="14">
        <v>0.1966387</v>
      </c>
      <c r="X702" s="14">
        <v>0.17948720000000001</v>
      </c>
      <c r="Y702" s="14">
        <v>0.1941177</v>
      </c>
      <c r="Z702" s="14">
        <v>0.2157895</v>
      </c>
      <c r="AA702" s="14">
        <v>0.31774190000000002</v>
      </c>
      <c r="AB702" s="14">
        <v>0.16842109999999999</v>
      </c>
      <c r="AC702" s="14">
        <v>0.2083333</v>
      </c>
      <c r="AD702" s="14">
        <v>0.27500000000000002</v>
      </c>
      <c r="AE702" s="14">
        <v>0.17777780000000001</v>
      </c>
      <c r="AF702" s="14">
        <v>0.26250000000000001</v>
      </c>
      <c r="AG702" s="14">
        <v>0.20384620000000001</v>
      </c>
      <c r="AH702" s="14">
        <v>0.29701490000000003</v>
      </c>
      <c r="AI702" s="14">
        <v>0.19473679999999999</v>
      </c>
      <c r="AJ702" s="14">
        <v>0.1735294</v>
      </c>
      <c r="AK702" s="14">
        <v>0.13333329999999999</v>
      </c>
      <c r="AL702" s="14">
        <v>0.16190479999999999</v>
      </c>
      <c r="AM702" s="14">
        <v>0.23333329999999999</v>
      </c>
      <c r="AN702" s="14">
        <v>0.30499999999999999</v>
      </c>
    </row>
    <row r="703" spans="1:40" s="1" customFormat="1" ht="75">
      <c r="A703" s="1" t="s">
        <v>157</v>
      </c>
      <c r="B703" s="9" t="s">
        <v>818</v>
      </c>
      <c r="C703" s="9"/>
      <c r="D703" s="9" t="s">
        <v>821</v>
      </c>
      <c r="E703" s="9"/>
      <c r="F703" s="9"/>
      <c r="G703" s="9" t="s">
        <v>1707</v>
      </c>
      <c r="H703" s="13" t="s">
        <v>1708</v>
      </c>
      <c r="I703" s="14">
        <v>0.36599999999999999</v>
      </c>
      <c r="J703" s="14">
        <v>0.40819670000000002</v>
      </c>
      <c r="K703" s="14">
        <v>0.1</v>
      </c>
      <c r="L703" s="14">
        <v>0.26874999999999999</v>
      </c>
      <c r="M703" s="14">
        <v>0.2421053</v>
      </c>
      <c r="N703" s="14">
        <v>0.328125</v>
      </c>
      <c r="O703" s="14">
        <v>0.25900899999999999</v>
      </c>
      <c r="P703" s="14">
        <v>0.2291667</v>
      </c>
      <c r="Q703" s="14">
        <v>0.3</v>
      </c>
      <c r="R703" s="14">
        <v>0.25555559999999999</v>
      </c>
      <c r="S703" s="14">
        <v>0.1545455</v>
      </c>
      <c r="T703" s="14">
        <v>0.2083333</v>
      </c>
      <c r="U703" s="14">
        <v>0.19375000000000001</v>
      </c>
      <c r="V703" s="14">
        <v>0.13448280000000001</v>
      </c>
      <c r="W703" s="14">
        <v>0.22500000000000001</v>
      </c>
      <c r="X703" s="14">
        <v>0.2</v>
      </c>
      <c r="Y703" s="14">
        <v>0.23333329999999999</v>
      </c>
      <c r="Z703" s="14">
        <v>0.16842109999999999</v>
      </c>
      <c r="AA703" s="14">
        <v>0.33137260000000002</v>
      </c>
      <c r="AB703" s="14">
        <v>0.215</v>
      </c>
      <c r="AC703" s="14">
        <v>0.21754390000000001</v>
      </c>
      <c r="AD703" s="14">
        <v>0.3114286</v>
      </c>
      <c r="AE703" s="14">
        <v>0.1571429</v>
      </c>
      <c r="AF703" s="14">
        <v>0.16923079999999999</v>
      </c>
      <c r="AG703" s="14">
        <v>0.2458333</v>
      </c>
      <c r="AH703" s="14">
        <v>0.21587300000000001</v>
      </c>
      <c r="AI703" s="14">
        <v>0.13421050000000001</v>
      </c>
      <c r="AJ703" s="14">
        <v>0.25161289999999997</v>
      </c>
      <c r="AK703" s="14">
        <v>5.8333299999999998E-2</v>
      </c>
      <c r="AL703" s="14">
        <v>0.14499999999999999</v>
      </c>
      <c r="AM703" s="14">
        <v>0.23529410000000001</v>
      </c>
      <c r="AN703" s="14">
        <v>0.3</v>
      </c>
    </row>
    <row r="704" spans="1:40" s="1" customFormat="1" ht="60">
      <c r="A704" s="1" t="s">
        <v>157</v>
      </c>
      <c r="B704" s="9" t="s">
        <v>834</v>
      </c>
      <c r="C704" s="9"/>
      <c r="D704" s="9" t="s">
        <v>837</v>
      </c>
      <c r="E704" s="9"/>
      <c r="F704" s="9"/>
      <c r="G704" s="9" t="s">
        <v>1709</v>
      </c>
      <c r="H704" s="9" t="s">
        <v>836</v>
      </c>
      <c r="I704" s="14">
        <v>0.625</v>
      </c>
      <c r="J704" s="14">
        <v>0.73631840000000004</v>
      </c>
      <c r="K704" s="14">
        <v>0.80555560000000004</v>
      </c>
      <c r="L704" s="14">
        <v>0.60784320000000003</v>
      </c>
      <c r="M704" s="14">
        <v>0.5964912</v>
      </c>
      <c r="N704" s="14">
        <v>0.6868687</v>
      </c>
      <c r="O704" s="14">
        <v>0.66666669999999995</v>
      </c>
      <c r="P704" s="14">
        <v>0.66666669999999995</v>
      </c>
      <c r="Q704" s="14">
        <v>0.56666669999999997</v>
      </c>
      <c r="R704" s="14">
        <v>0.75757580000000002</v>
      </c>
      <c r="S704" s="14">
        <v>0.66666669999999995</v>
      </c>
      <c r="T704" s="14">
        <v>0.62411349999999999</v>
      </c>
      <c r="U704" s="14">
        <v>0.5</v>
      </c>
      <c r="V704" s="14">
        <v>0.55555560000000004</v>
      </c>
      <c r="W704" s="14">
        <v>0.66946779999999995</v>
      </c>
      <c r="X704" s="14">
        <v>0.54629629999999996</v>
      </c>
      <c r="Y704" s="14">
        <v>0.6868687</v>
      </c>
      <c r="Z704" s="14">
        <v>0.56862749999999995</v>
      </c>
      <c r="AA704" s="14">
        <v>0.70114949999999998</v>
      </c>
      <c r="AB704" s="14">
        <v>0.5833334</v>
      </c>
      <c r="AC704" s="14">
        <v>0.60555559999999997</v>
      </c>
      <c r="AD704" s="14">
        <v>0.6052632</v>
      </c>
      <c r="AE704" s="14">
        <v>0.61616159999999998</v>
      </c>
      <c r="AF704" s="14">
        <v>0.64035089999999995</v>
      </c>
      <c r="AG704" s="14">
        <v>0.7083334</v>
      </c>
      <c r="AH704" s="14">
        <v>0.6145834</v>
      </c>
      <c r="AI704" s="14">
        <v>0.70588240000000002</v>
      </c>
      <c r="AJ704" s="14">
        <v>0.60606059999999995</v>
      </c>
      <c r="AK704" s="14">
        <v>0.53333339999999996</v>
      </c>
      <c r="AL704" s="14">
        <v>0.57723579999999997</v>
      </c>
      <c r="AM704" s="14">
        <v>0.52941179999999999</v>
      </c>
      <c r="AN704" s="14">
        <v>0.68253969999999997</v>
      </c>
    </row>
    <row r="705" spans="1:40" s="1" customFormat="1" ht="45">
      <c r="A705" s="1" t="s">
        <v>157</v>
      </c>
      <c r="B705" s="9" t="s">
        <v>850</v>
      </c>
      <c r="C705" s="9"/>
      <c r="D705" s="9" t="s">
        <v>853</v>
      </c>
      <c r="E705" s="9"/>
      <c r="F705" s="9"/>
      <c r="G705" s="9" t="s">
        <v>1710</v>
      </c>
      <c r="H705" s="9" t="s">
        <v>852</v>
      </c>
      <c r="I705" s="14">
        <v>0.45238099999999998</v>
      </c>
      <c r="J705" s="14">
        <v>0.50490190000000001</v>
      </c>
      <c r="K705" s="14">
        <v>0.56410260000000001</v>
      </c>
      <c r="L705" s="14">
        <v>0.5</v>
      </c>
      <c r="M705" s="14">
        <v>0.2982456</v>
      </c>
      <c r="N705" s="14">
        <v>0.36559140000000001</v>
      </c>
      <c r="O705" s="14">
        <v>0.405914</v>
      </c>
      <c r="P705" s="14">
        <v>0.29032259999999999</v>
      </c>
      <c r="Q705" s="14">
        <v>0.30303029999999997</v>
      </c>
      <c r="R705" s="14">
        <v>0.56666669999999997</v>
      </c>
      <c r="S705" s="14">
        <v>0.35294120000000001</v>
      </c>
      <c r="T705" s="14">
        <v>0.32624110000000001</v>
      </c>
      <c r="U705" s="14">
        <v>0.3541667</v>
      </c>
      <c r="V705" s="14">
        <v>0.48148150000000001</v>
      </c>
      <c r="W705" s="14">
        <v>0.38292009999999999</v>
      </c>
      <c r="X705" s="14">
        <v>0.377193</v>
      </c>
      <c r="Y705" s="14">
        <v>0.43434349999999999</v>
      </c>
      <c r="Z705" s="14">
        <v>0.3333333</v>
      </c>
      <c r="AA705" s="14">
        <v>0.36111110000000002</v>
      </c>
      <c r="AB705" s="14">
        <v>0.368421</v>
      </c>
      <c r="AC705" s="14">
        <v>0.39444449999999998</v>
      </c>
      <c r="AD705" s="14">
        <v>0.36936940000000001</v>
      </c>
      <c r="AE705" s="14">
        <v>0.3714286</v>
      </c>
      <c r="AF705" s="14">
        <v>0.3675214</v>
      </c>
      <c r="AG705" s="14">
        <v>0.43589739999999999</v>
      </c>
      <c r="AH705" s="14">
        <v>0.30808079999999999</v>
      </c>
      <c r="AI705" s="14">
        <v>0.37254900000000002</v>
      </c>
      <c r="AJ705" s="14">
        <v>0.3131313</v>
      </c>
      <c r="AK705" s="14">
        <v>0.3939394</v>
      </c>
      <c r="AL705" s="14">
        <v>0.24390239999999999</v>
      </c>
      <c r="AM705" s="14">
        <v>0.35294120000000001</v>
      </c>
      <c r="AN705" s="14">
        <v>0.52380959999999999</v>
      </c>
    </row>
    <row r="706" spans="1:40" s="1" customFormat="1" ht="60">
      <c r="A706" s="1" t="s">
        <v>157</v>
      </c>
      <c r="B706" s="9" t="s">
        <v>862</v>
      </c>
      <c r="C706" s="9"/>
      <c r="D706" s="9" t="s">
        <v>865</v>
      </c>
      <c r="E706" s="9"/>
      <c r="F706" s="9"/>
      <c r="G706" s="9" t="s">
        <v>1711</v>
      </c>
      <c r="H706" s="9" t="s">
        <v>864</v>
      </c>
      <c r="I706" s="14">
        <v>0.55357149999999999</v>
      </c>
      <c r="J706" s="14">
        <v>0.63636360000000003</v>
      </c>
      <c r="K706" s="14">
        <v>0.82051280000000004</v>
      </c>
      <c r="L706" s="14">
        <v>0.56862749999999995</v>
      </c>
      <c r="M706" s="14">
        <v>0.4561404</v>
      </c>
      <c r="N706" s="14">
        <v>0.52525250000000001</v>
      </c>
      <c r="O706" s="14">
        <v>0.50863210000000003</v>
      </c>
      <c r="P706" s="14">
        <v>0.54838710000000002</v>
      </c>
      <c r="Q706" s="14">
        <v>0.53333339999999996</v>
      </c>
      <c r="R706" s="14">
        <v>0.78787879999999999</v>
      </c>
      <c r="S706" s="14">
        <v>0.5</v>
      </c>
      <c r="T706" s="14">
        <v>0.46258500000000002</v>
      </c>
      <c r="U706" s="14">
        <v>0.3958333</v>
      </c>
      <c r="V706" s="14">
        <v>0.47619050000000002</v>
      </c>
      <c r="W706" s="14">
        <v>0.57983200000000001</v>
      </c>
      <c r="X706" s="14">
        <v>0.38738739999999999</v>
      </c>
      <c r="Y706" s="14">
        <v>0.5</v>
      </c>
      <c r="Z706" s="14">
        <v>0.49019610000000002</v>
      </c>
      <c r="AA706" s="14">
        <v>0.50555559999999999</v>
      </c>
      <c r="AB706" s="14">
        <v>0.48333330000000002</v>
      </c>
      <c r="AC706" s="14">
        <v>0.483871</v>
      </c>
      <c r="AD706" s="14">
        <v>0.5225225</v>
      </c>
      <c r="AE706" s="14">
        <v>0.51960779999999995</v>
      </c>
      <c r="AF706" s="14">
        <v>0.4824561</v>
      </c>
      <c r="AG706" s="14">
        <v>0.65333339999999995</v>
      </c>
      <c r="AH706" s="14">
        <v>0.48989899999999997</v>
      </c>
      <c r="AI706" s="14">
        <v>0.50476189999999999</v>
      </c>
      <c r="AJ706" s="14">
        <v>0.483871</v>
      </c>
      <c r="AK706" s="14">
        <v>0.42424240000000002</v>
      </c>
      <c r="AL706" s="14">
        <v>0.47619050000000002</v>
      </c>
      <c r="AM706" s="14">
        <v>0.38888889999999998</v>
      </c>
      <c r="AN706" s="14">
        <v>0.53968260000000001</v>
      </c>
    </row>
    <row r="707" spans="1:40" s="1" customFormat="1" ht="60">
      <c r="A707" s="1" t="s">
        <v>157</v>
      </c>
      <c r="B707" s="9" t="s">
        <v>874</v>
      </c>
      <c r="C707" s="9"/>
      <c r="D707" s="9" t="s">
        <v>877</v>
      </c>
      <c r="E707" s="9"/>
      <c r="F707" s="9"/>
      <c r="G707" s="9" t="s">
        <v>1712</v>
      </c>
      <c r="H707" s="9" t="s">
        <v>876</v>
      </c>
      <c r="I707" s="14">
        <v>0.58928570000000002</v>
      </c>
      <c r="J707" s="14">
        <v>0.65671639999999998</v>
      </c>
      <c r="K707" s="14">
        <v>0.7179487</v>
      </c>
      <c r="L707" s="14">
        <v>0.58823530000000002</v>
      </c>
      <c r="M707" s="14">
        <v>0.4736842</v>
      </c>
      <c r="N707" s="14">
        <v>0.61616159999999998</v>
      </c>
      <c r="O707" s="14">
        <v>0.55421690000000001</v>
      </c>
      <c r="P707" s="14">
        <v>0.62365590000000004</v>
      </c>
      <c r="Q707" s="14">
        <v>0.51515149999999998</v>
      </c>
      <c r="R707" s="14">
        <v>0.9393939</v>
      </c>
      <c r="S707" s="14">
        <v>0.42156860000000002</v>
      </c>
      <c r="T707" s="14">
        <v>0.48299320000000001</v>
      </c>
      <c r="U707" s="14">
        <v>0.4166667</v>
      </c>
      <c r="V707" s="14">
        <v>0.48275859999999998</v>
      </c>
      <c r="W707" s="14">
        <v>0.598916</v>
      </c>
      <c r="X707" s="14">
        <v>0.46296300000000001</v>
      </c>
      <c r="Y707" s="14">
        <v>0.54166669999999995</v>
      </c>
      <c r="Z707" s="14">
        <v>0.50980400000000003</v>
      </c>
      <c r="AA707" s="14">
        <v>0.60655740000000002</v>
      </c>
      <c r="AB707" s="14">
        <v>0.6</v>
      </c>
      <c r="AC707" s="14">
        <v>0.53125</v>
      </c>
      <c r="AD707" s="14">
        <v>0.5526316</v>
      </c>
      <c r="AE707" s="14">
        <v>0.54629629999999996</v>
      </c>
      <c r="AF707" s="14">
        <v>0.52136749999999998</v>
      </c>
      <c r="AG707" s="14">
        <v>0.66666669999999995</v>
      </c>
      <c r="AH707" s="14">
        <v>0.57575759999999998</v>
      </c>
      <c r="AI707" s="14">
        <v>0.52380959999999999</v>
      </c>
      <c r="AJ707" s="14">
        <v>0.50505049999999996</v>
      </c>
      <c r="AK707" s="14">
        <v>0.36363640000000003</v>
      </c>
      <c r="AL707" s="14">
        <v>0.46031749999999999</v>
      </c>
      <c r="AM707" s="14">
        <v>0.40740739999999998</v>
      </c>
      <c r="AN707" s="14">
        <v>0.58730159999999998</v>
      </c>
    </row>
    <row r="708" spans="1:40" s="1" customFormat="1" ht="60">
      <c r="A708" s="1" t="s">
        <v>157</v>
      </c>
      <c r="B708" s="9" t="s">
        <v>886</v>
      </c>
      <c r="C708" s="9"/>
      <c r="D708" s="9" t="s">
        <v>889</v>
      </c>
      <c r="E708" s="9"/>
      <c r="F708" s="9"/>
      <c r="G708" s="9" t="s">
        <v>1713</v>
      </c>
      <c r="H708" s="9" t="s">
        <v>888</v>
      </c>
      <c r="I708" s="14">
        <v>0.44444440000000002</v>
      </c>
      <c r="J708" s="14">
        <v>0.5343137</v>
      </c>
      <c r="K708" s="14">
        <v>0.55555560000000004</v>
      </c>
      <c r="L708" s="14">
        <v>0.5208334</v>
      </c>
      <c r="M708" s="14">
        <v>0.4385965</v>
      </c>
      <c r="N708" s="14">
        <v>0.45454549999999999</v>
      </c>
      <c r="O708" s="14">
        <v>0.437751</v>
      </c>
      <c r="P708" s="14">
        <v>0.4946237</v>
      </c>
      <c r="Q708" s="14">
        <v>0.3939394</v>
      </c>
      <c r="R708" s="14">
        <v>0.81818179999999996</v>
      </c>
      <c r="S708" s="14">
        <v>0.352381</v>
      </c>
      <c r="T708" s="14">
        <v>0.38775510000000002</v>
      </c>
      <c r="U708" s="14">
        <v>0.3125</v>
      </c>
      <c r="V708" s="14">
        <v>0.43209880000000001</v>
      </c>
      <c r="W708" s="14">
        <v>0.4850949</v>
      </c>
      <c r="X708" s="14">
        <v>0.3157895</v>
      </c>
      <c r="Y708" s="14">
        <v>0.44444440000000002</v>
      </c>
      <c r="Z708" s="14">
        <v>0.3859649</v>
      </c>
      <c r="AA708" s="14">
        <v>0.47222219999999998</v>
      </c>
      <c r="AB708" s="14">
        <v>0.5</v>
      </c>
      <c r="AC708" s="14">
        <v>0.4114583</v>
      </c>
      <c r="AD708" s="14">
        <v>0.49074069999999997</v>
      </c>
      <c r="AE708" s="14">
        <v>0.3904762</v>
      </c>
      <c r="AF708" s="14">
        <v>0.4</v>
      </c>
      <c r="AG708" s="14">
        <v>0.56521739999999998</v>
      </c>
      <c r="AH708" s="14">
        <v>0.479798</v>
      </c>
      <c r="AI708" s="14">
        <v>0.44761909999999999</v>
      </c>
      <c r="AJ708" s="14">
        <v>0.32323229999999997</v>
      </c>
      <c r="AK708" s="14">
        <v>0.3333333</v>
      </c>
      <c r="AL708" s="14">
        <v>0.32539679999999999</v>
      </c>
      <c r="AM708" s="14">
        <v>0.29629630000000001</v>
      </c>
      <c r="AN708" s="14">
        <v>0.55555560000000004</v>
      </c>
    </row>
    <row r="709" spans="1:40" s="1" customFormat="1" ht="45">
      <c r="A709" s="1" t="s">
        <v>157</v>
      </c>
      <c r="B709" s="9" t="s">
        <v>898</v>
      </c>
      <c r="C709" s="9"/>
      <c r="D709" s="9" t="s">
        <v>901</v>
      </c>
      <c r="E709" s="9"/>
      <c r="F709" s="9"/>
      <c r="G709" s="9" t="s">
        <v>1714</v>
      </c>
      <c r="H709" s="9" t="s">
        <v>900</v>
      </c>
      <c r="I709" s="14">
        <v>0.36257309999999998</v>
      </c>
      <c r="J709" s="14">
        <v>0.49523810000000001</v>
      </c>
      <c r="K709" s="14">
        <v>0.35897440000000003</v>
      </c>
      <c r="L709" s="14">
        <v>0.39215689999999997</v>
      </c>
      <c r="M709" s="14">
        <v>0.2982456</v>
      </c>
      <c r="N709" s="14">
        <v>0.375</v>
      </c>
      <c r="O709" s="14">
        <v>0.32808399999999999</v>
      </c>
      <c r="P709" s="14">
        <v>0.3333333</v>
      </c>
      <c r="Q709" s="14">
        <v>0.3</v>
      </c>
      <c r="R709" s="14">
        <v>0.45454549999999999</v>
      </c>
      <c r="S709" s="14">
        <v>0.3714286</v>
      </c>
      <c r="T709" s="14">
        <v>0.23809520000000001</v>
      </c>
      <c r="U709" s="14">
        <v>0.3125</v>
      </c>
      <c r="V709" s="14">
        <v>0.40229890000000001</v>
      </c>
      <c r="W709" s="14">
        <v>0.34146339999999997</v>
      </c>
      <c r="X709" s="14">
        <v>0.2982456</v>
      </c>
      <c r="Y709" s="14">
        <v>0.32323229999999997</v>
      </c>
      <c r="Z709" s="14">
        <v>0.3508772</v>
      </c>
      <c r="AA709" s="14">
        <v>0.34426230000000002</v>
      </c>
      <c r="AB709" s="14">
        <v>0.3333333</v>
      </c>
      <c r="AC709" s="14">
        <v>0.2864583</v>
      </c>
      <c r="AD709" s="14">
        <v>0.29059829999999998</v>
      </c>
      <c r="AE709" s="14">
        <v>0.37037039999999999</v>
      </c>
      <c r="AF709" s="14">
        <v>0.32500000000000001</v>
      </c>
      <c r="AG709" s="14">
        <v>0.41975309999999999</v>
      </c>
      <c r="AH709" s="14">
        <v>0.31840800000000002</v>
      </c>
      <c r="AI709" s="14">
        <v>0.30630629999999998</v>
      </c>
      <c r="AJ709" s="14">
        <v>0.23529410000000001</v>
      </c>
      <c r="AK709" s="14">
        <v>0.27272730000000001</v>
      </c>
      <c r="AL709" s="14">
        <v>0.25396829999999998</v>
      </c>
      <c r="AM709" s="14">
        <v>0.25925930000000003</v>
      </c>
      <c r="AN709" s="14">
        <v>0.49206349999999999</v>
      </c>
    </row>
    <row r="710" spans="1:40" s="1" customFormat="1" ht="60">
      <c r="A710" s="1" t="s">
        <v>157</v>
      </c>
      <c r="B710" s="9" t="s">
        <v>912</v>
      </c>
      <c r="C710" s="9"/>
      <c r="D710" s="9" t="s">
        <v>915</v>
      </c>
      <c r="E710" s="9"/>
      <c r="F710" s="9"/>
      <c r="G710" s="9" t="s">
        <v>1715</v>
      </c>
      <c r="H710" s="9" t="s">
        <v>914</v>
      </c>
      <c r="I710" s="14">
        <v>0.58928570000000002</v>
      </c>
      <c r="J710" s="14">
        <v>0.62189050000000001</v>
      </c>
      <c r="K710" s="14">
        <v>0.7179487</v>
      </c>
      <c r="L710" s="14">
        <v>0.47058820000000001</v>
      </c>
      <c r="M710" s="14">
        <v>0.4912281</v>
      </c>
      <c r="N710" s="14">
        <v>0.53125</v>
      </c>
      <c r="O710" s="14">
        <v>0.51639349999999995</v>
      </c>
      <c r="P710" s="14">
        <v>0.46666669999999999</v>
      </c>
      <c r="Q710" s="14">
        <v>0.3939394</v>
      </c>
      <c r="R710" s="14">
        <v>0.62962960000000001</v>
      </c>
      <c r="S710" s="14">
        <v>0.51515149999999998</v>
      </c>
      <c r="T710" s="14">
        <v>0.4583333</v>
      </c>
      <c r="U710" s="14">
        <v>0.375</v>
      </c>
      <c r="V710" s="14">
        <v>0.48809530000000001</v>
      </c>
      <c r="W710" s="14">
        <v>0.58404560000000005</v>
      </c>
      <c r="X710" s="14">
        <v>0.4210526</v>
      </c>
      <c r="Y710" s="14">
        <v>0.483871</v>
      </c>
      <c r="Z710" s="14">
        <v>0.55555560000000004</v>
      </c>
      <c r="AA710" s="14">
        <v>0.54166669999999995</v>
      </c>
      <c r="AB710" s="14">
        <v>0.4166667</v>
      </c>
      <c r="AC710" s="14">
        <v>0.48275859999999998</v>
      </c>
      <c r="AD710" s="14">
        <v>0.46296300000000001</v>
      </c>
      <c r="AE710" s="14">
        <v>0.56862749999999995</v>
      </c>
      <c r="AF710" s="14">
        <v>0.53153150000000005</v>
      </c>
      <c r="AG710" s="14">
        <v>0.62318839999999998</v>
      </c>
      <c r="AH710" s="14">
        <v>0.4867725</v>
      </c>
      <c r="AI710" s="14">
        <v>0.58585860000000001</v>
      </c>
      <c r="AJ710" s="14">
        <v>0.483871</v>
      </c>
      <c r="AK710" s="14">
        <v>0.4</v>
      </c>
      <c r="AL710" s="14">
        <v>0.42063489999999998</v>
      </c>
      <c r="AM710" s="14">
        <v>0.3958333</v>
      </c>
      <c r="AN710" s="14">
        <v>0.61904760000000003</v>
      </c>
    </row>
    <row r="711" spans="1:40" s="43" customFormat="1" ht="15.75">
      <c r="A711" s="37" t="s">
        <v>120</v>
      </c>
      <c r="B711" s="37"/>
      <c r="C711" s="37"/>
      <c r="D711" s="37"/>
      <c r="E711" s="37"/>
      <c r="F711" s="37"/>
      <c r="G711" s="37" t="s">
        <v>1716</v>
      </c>
      <c r="H711" s="38"/>
      <c r="I711" s="39">
        <f>AVERAGE(I712,I722)</f>
        <v>0.53422180231096583</v>
      </c>
      <c r="J711" s="39">
        <f t="shared" ref="J711:AN711" si="124">AVERAGE(J712,J722)</f>
        <v>0.52564198970900577</v>
      </c>
      <c r="K711" s="39">
        <f t="shared" si="124"/>
        <v>0.45964355609143848</v>
      </c>
      <c r="L711" s="39">
        <f t="shared" si="124"/>
        <v>0.5032978045558405</v>
      </c>
      <c r="M711" s="39">
        <f t="shared" si="124"/>
        <v>0.35129280258739781</v>
      </c>
      <c r="N711" s="39">
        <f t="shared" si="124"/>
        <v>0.5054383437604778</v>
      </c>
      <c r="O711" s="39">
        <f t="shared" si="124"/>
        <v>0.39376627904371098</v>
      </c>
      <c r="P711" s="39">
        <f t="shared" si="124"/>
        <v>0.48257107286931905</v>
      </c>
      <c r="Q711" s="39">
        <f t="shared" si="124"/>
        <v>0.49540124301898969</v>
      </c>
      <c r="R711" s="39">
        <f t="shared" si="124"/>
        <v>0.49236423919091676</v>
      </c>
      <c r="S711" s="39">
        <f t="shared" si="124"/>
        <v>0.43263832571757616</v>
      </c>
      <c r="T711" s="39">
        <f t="shared" si="124"/>
        <v>0.51985228887571977</v>
      </c>
      <c r="U711" s="39">
        <f t="shared" si="124"/>
        <v>0.3484174188121591</v>
      </c>
      <c r="V711" s="39">
        <f t="shared" si="124"/>
        <v>0.50526691779845256</v>
      </c>
      <c r="W711" s="39">
        <f t="shared" si="124"/>
        <v>0.33958826795231045</v>
      </c>
      <c r="X711" s="39">
        <f t="shared" si="124"/>
        <v>0.40614448080914067</v>
      </c>
      <c r="Y711" s="39">
        <f t="shared" si="124"/>
        <v>0.47410341164665426</v>
      </c>
      <c r="Z711" s="39">
        <f t="shared" si="124"/>
        <v>0.44130948712986418</v>
      </c>
      <c r="AA711" s="39">
        <f t="shared" si="124"/>
        <v>0.50942468662506368</v>
      </c>
      <c r="AB711" s="39">
        <f t="shared" si="124"/>
        <v>0.39835059132620426</v>
      </c>
      <c r="AC711" s="39">
        <f t="shared" si="124"/>
        <v>0.3518743753008271</v>
      </c>
      <c r="AD711" s="39">
        <f t="shared" si="124"/>
        <v>0.53626870639559576</v>
      </c>
      <c r="AE711" s="39">
        <f t="shared" si="124"/>
        <v>0.41229487553313526</v>
      </c>
      <c r="AF711" s="39">
        <f t="shared" si="124"/>
        <v>0.48932478781176592</v>
      </c>
      <c r="AG711" s="39">
        <f t="shared" si="124"/>
        <v>0.47294711734624761</v>
      </c>
      <c r="AH711" s="39">
        <f t="shared" si="124"/>
        <v>0.45969904196053912</v>
      </c>
      <c r="AI711" s="39">
        <f t="shared" si="124"/>
        <v>0.42264730124808175</v>
      </c>
      <c r="AJ711" s="39">
        <f t="shared" si="124"/>
        <v>0.44967171071021467</v>
      </c>
      <c r="AK711" s="39">
        <f t="shared" si="124"/>
        <v>0.38668810053184199</v>
      </c>
      <c r="AL711" s="39">
        <f t="shared" si="124"/>
        <v>0.45223008569024903</v>
      </c>
      <c r="AM711" s="39">
        <f t="shared" si="124"/>
        <v>0.48708095114251482</v>
      </c>
      <c r="AN711" s="39">
        <f t="shared" si="124"/>
        <v>0.5712297212481009</v>
      </c>
    </row>
    <row r="712" spans="1:40" s="43" customFormat="1" ht="15.75">
      <c r="A712" s="40" t="s">
        <v>1717</v>
      </c>
      <c r="B712" s="40"/>
      <c r="C712" s="40"/>
      <c r="D712" s="40"/>
      <c r="E712" s="40"/>
      <c r="F712" s="40"/>
      <c r="G712" s="41" t="s">
        <v>1718</v>
      </c>
      <c r="H712" s="41"/>
      <c r="I712" s="42">
        <f>AVERAGE(I713:I721)</f>
        <v>0.62405577777777788</v>
      </c>
      <c r="J712" s="42">
        <f t="shared" ref="J712:AN712" si="125">AVERAGE(J713:J721)</f>
        <v>0.61238591111111107</v>
      </c>
      <c r="K712" s="42">
        <f t="shared" si="125"/>
        <v>0.54814815555555563</v>
      </c>
      <c r="L712" s="42">
        <f t="shared" si="125"/>
        <v>0.61369048888888877</v>
      </c>
      <c r="M712" s="42">
        <f t="shared" si="125"/>
        <v>0.41450056666666663</v>
      </c>
      <c r="N712" s="42">
        <f t="shared" si="125"/>
        <v>0.60131322222222217</v>
      </c>
      <c r="O712" s="42">
        <f t="shared" si="125"/>
        <v>0.51247267777777772</v>
      </c>
      <c r="P712" s="42">
        <f t="shared" si="125"/>
        <v>0.58226508888888884</v>
      </c>
      <c r="Q712" s="42">
        <f t="shared" si="125"/>
        <v>0.58756614444444433</v>
      </c>
      <c r="R712" s="42">
        <f t="shared" si="125"/>
        <v>0.58913582222222216</v>
      </c>
      <c r="S712" s="42">
        <f t="shared" si="125"/>
        <v>0.52546281111111115</v>
      </c>
      <c r="T712" s="42">
        <f t="shared" si="125"/>
        <v>0.61361692222222208</v>
      </c>
      <c r="U712" s="42">
        <f t="shared" si="125"/>
        <v>0.38730160000000002</v>
      </c>
      <c r="V712" s="42">
        <f t="shared" si="125"/>
        <v>0.62664176666666671</v>
      </c>
      <c r="W712" s="42">
        <f t="shared" si="125"/>
        <v>0.39770286666666671</v>
      </c>
      <c r="X712" s="42">
        <f t="shared" si="125"/>
        <v>0.46393228888888888</v>
      </c>
      <c r="Y712" s="42">
        <f t="shared" si="125"/>
        <v>0.571178211111111</v>
      </c>
      <c r="Z712" s="42">
        <f t="shared" si="125"/>
        <v>0.51189460000000009</v>
      </c>
      <c r="AA712" s="42">
        <f t="shared" si="125"/>
        <v>0.57806765555555562</v>
      </c>
      <c r="AB712" s="42">
        <f t="shared" si="125"/>
        <v>0.48095237777777783</v>
      </c>
      <c r="AC712" s="42">
        <f t="shared" si="125"/>
        <v>0.41366343333333333</v>
      </c>
      <c r="AD712" s="42">
        <f t="shared" si="125"/>
        <v>0.66129202222222228</v>
      </c>
      <c r="AE712" s="42">
        <f t="shared" si="125"/>
        <v>0.50959416666666657</v>
      </c>
      <c r="AF712" s="42">
        <f t="shared" si="125"/>
        <v>0.58449844444444443</v>
      </c>
      <c r="AG712" s="42">
        <f t="shared" si="125"/>
        <v>0.56103066666666668</v>
      </c>
      <c r="AH712" s="42">
        <f t="shared" si="125"/>
        <v>0.55243264444444451</v>
      </c>
      <c r="AI712" s="42">
        <f t="shared" si="125"/>
        <v>0.51100435555555557</v>
      </c>
      <c r="AJ712" s="42">
        <f t="shared" si="125"/>
        <v>0.50849767499999998</v>
      </c>
      <c r="AK712" s="42">
        <f t="shared" si="125"/>
        <v>0.44336419999999999</v>
      </c>
      <c r="AL712" s="42">
        <f t="shared" si="125"/>
        <v>0.50937378888888896</v>
      </c>
      <c r="AM712" s="42">
        <f t="shared" si="125"/>
        <v>0.58841066666666664</v>
      </c>
      <c r="AN712" s="42">
        <f t="shared" si="125"/>
        <v>0.66779721111111101</v>
      </c>
    </row>
    <row r="713" spans="1:40" s="1" customFormat="1" ht="45">
      <c r="A713" s="1" t="s">
        <v>157</v>
      </c>
      <c r="B713" s="1" t="s">
        <v>570</v>
      </c>
      <c r="G713" s="1" t="s">
        <v>571</v>
      </c>
      <c r="H713" s="13" t="s">
        <v>572</v>
      </c>
      <c r="I713" s="14">
        <v>0.35507240000000001</v>
      </c>
      <c r="J713" s="14">
        <v>0.32624110000000001</v>
      </c>
      <c r="K713" s="14">
        <v>0.44444440000000002</v>
      </c>
      <c r="L713" s="14">
        <v>0.4166666</v>
      </c>
      <c r="M713" s="14">
        <v>0.3777778</v>
      </c>
      <c r="N713" s="14">
        <v>0.245614</v>
      </c>
      <c r="O713" s="14">
        <v>0.4780219</v>
      </c>
      <c r="P713" s="14">
        <v>0.50724639999999999</v>
      </c>
      <c r="Q713" s="14">
        <v>0.5</v>
      </c>
      <c r="R713" s="14">
        <v>0.3333333</v>
      </c>
      <c r="S713" s="14">
        <v>0.31182789999999999</v>
      </c>
      <c r="T713" s="14">
        <v>0.3333333</v>
      </c>
      <c r="U713" s="14">
        <v>0.4166667</v>
      </c>
      <c r="V713" s="14">
        <v>0.52380950000000004</v>
      </c>
      <c r="W713" s="14">
        <v>0.35144930000000002</v>
      </c>
      <c r="X713" s="14">
        <v>0.18666669999999999</v>
      </c>
      <c r="Y713" s="14">
        <v>0.32098759999999998</v>
      </c>
      <c r="Z713" s="14">
        <v>0.44444440000000002</v>
      </c>
      <c r="AA713" s="14">
        <v>0.41269840000000002</v>
      </c>
      <c r="AB713" s="14">
        <v>0.45238089999999997</v>
      </c>
      <c r="AC713" s="14">
        <v>0.4</v>
      </c>
      <c r="AD713" s="14">
        <v>0.46428570000000002</v>
      </c>
      <c r="AE713" s="14">
        <v>0.4</v>
      </c>
      <c r="AF713" s="14">
        <v>0.35897430000000002</v>
      </c>
      <c r="AG713" s="14">
        <v>0.3333333</v>
      </c>
      <c r="AH713" s="14">
        <v>0.37588650000000001</v>
      </c>
      <c r="AI713" s="14">
        <v>0.42028979999999999</v>
      </c>
      <c r="AJ713" s="14">
        <v>0.40909089999999998</v>
      </c>
      <c r="AK713" s="14">
        <v>0.4583333</v>
      </c>
      <c r="AL713" s="14">
        <v>0.44086019999999998</v>
      </c>
      <c r="AM713" s="14">
        <v>0.46153840000000002</v>
      </c>
      <c r="AN713" s="14">
        <v>0.44444440000000002</v>
      </c>
    </row>
    <row r="714" spans="1:40" s="1" customFormat="1" ht="45">
      <c r="A714" s="1" t="s">
        <v>157</v>
      </c>
      <c r="B714" s="1" t="s">
        <v>573</v>
      </c>
      <c r="G714" s="1" t="s">
        <v>574</v>
      </c>
      <c r="H714" s="13" t="s">
        <v>575</v>
      </c>
      <c r="I714" s="14">
        <v>0.38518520000000001</v>
      </c>
      <c r="J714" s="14">
        <v>0.39130429999999999</v>
      </c>
      <c r="K714" s="14">
        <v>0.53333339999999996</v>
      </c>
      <c r="L714" s="14">
        <v>0.47619050000000002</v>
      </c>
      <c r="M714" s="14">
        <v>0.4</v>
      </c>
      <c r="N714" s="14">
        <v>0.29629630000000001</v>
      </c>
      <c r="O714" s="14">
        <v>0.41252299999999997</v>
      </c>
      <c r="P714" s="14">
        <v>0.46969699999999998</v>
      </c>
      <c r="Q714" s="14">
        <v>0.3333333</v>
      </c>
      <c r="R714" s="14">
        <v>0.3333333</v>
      </c>
      <c r="S714" s="14">
        <v>0.43010749999999998</v>
      </c>
      <c r="T714" s="14">
        <v>0.3333333</v>
      </c>
      <c r="U714" s="14">
        <v>0.42857139999999999</v>
      </c>
      <c r="V714" s="14">
        <v>0.42857139999999999</v>
      </c>
      <c r="W714" s="14">
        <v>0.29629630000000001</v>
      </c>
      <c r="X714" s="14">
        <v>0.2133333</v>
      </c>
      <c r="Y714" s="14">
        <v>0.35802469999999997</v>
      </c>
      <c r="Z714" s="14">
        <v>0.38888889999999998</v>
      </c>
      <c r="AA714" s="14">
        <v>0.39024389999999998</v>
      </c>
      <c r="AB714" s="14">
        <v>0.44444440000000002</v>
      </c>
      <c r="AC714" s="14">
        <v>0.2765957</v>
      </c>
      <c r="AD714" s="14">
        <v>0.32142860000000001</v>
      </c>
      <c r="AE714" s="14">
        <v>0.43333329999999998</v>
      </c>
      <c r="AF714" s="14">
        <v>0.2820513</v>
      </c>
      <c r="AG714" s="14">
        <v>0.4035088</v>
      </c>
      <c r="AH714" s="14">
        <v>0.42028989999999999</v>
      </c>
      <c r="AI714" s="14">
        <v>0.39130429999999999</v>
      </c>
      <c r="AJ714" s="14">
        <v>0.40909089999999998</v>
      </c>
      <c r="AK714" s="14">
        <v>0.4583333</v>
      </c>
      <c r="AL714" s="14">
        <v>0.45161289999999998</v>
      </c>
      <c r="AM714" s="14">
        <v>0.35897440000000003</v>
      </c>
      <c r="AN714" s="14">
        <v>0.43589739999999999</v>
      </c>
    </row>
    <row r="715" spans="1:40" s="1" customFormat="1" ht="60">
      <c r="A715" s="1" t="s">
        <v>157</v>
      </c>
      <c r="B715" s="1" t="s">
        <v>576</v>
      </c>
      <c r="G715" s="1" t="s">
        <v>577</v>
      </c>
      <c r="H715" s="13" t="s">
        <v>578</v>
      </c>
      <c r="I715" s="14">
        <v>0.3333333</v>
      </c>
      <c r="J715" s="14">
        <v>0.32608700000000002</v>
      </c>
      <c r="K715" s="14">
        <v>0.5</v>
      </c>
      <c r="L715" s="14">
        <v>0.42857139999999999</v>
      </c>
      <c r="M715" s="14">
        <v>0.4</v>
      </c>
      <c r="N715" s="14">
        <v>0.25925930000000003</v>
      </c>
      <c r="O715" s="14">
        <v>0.3595506</v>
      </c>
      <c r="P715" s="14">
        <v>0.42028989999999999</v>
      </c>
      <c r="Q715" s="14">
        <v>0.38888889999999998</v>
      </c>
      <c r="R715" s="14">
        <v>0.46666669999999999</v>
      </c>
      <c r="S715" s="14">
        <v>0.344086</v>
      </c>
      <c r="T715" s="14">
        <v>0.32222220000000001</v>
      </c>
      <c r="U715" s="14">
        <v>0.2916667</v>
      </c>
      <c r="V715" s="14">
        <v>0.41269840000000002</v>
      </c>
      <c r="W715" s="14">
        <v>0.28623189999999998</v>
      </c>
      <c r="X715" s="14">
        <v>0.25333329999999998</v>
      </c>
      <c r="Y715" s="14">
        <v>0.3333333</v>
      </c>
      <c r="Z715" s="14">
        <v>0.41025640000000002</v>
      </c>
      <c r="AA715" s="14">
        <v>0.30232560000000003</v>
      </c>
      <c r="AB715" s="14">
        <v>0.2888889</v>
      </c>
      <c r="AC715" s="14">
        <v>0.28368789999999999</v>
      </c>
      <c r="AD715" s="14">
        <v>0.27160499999999999</v>
      </c>
      <c r="AE715" s="14">
        <v>0.3777778</v>
      </c>
      <c r="AF715" s="14">
        <v>0.29487180000000002</v>
      </c>
      <c r="AG715" s="14">
        <v>0.36666670000000001</v>
      </c>
      <c r="AH715" s="14">
        <v>0.35460989999999998</v>
      </c>
      <c r="AI715" s="14">
        <v>0.3623188</v>
      </c>
      <c r="AJ715" s="14">
        <v>0.3333333</v>
      </c>
      <c r="AK715" s="14">
        <v>0.4166667</v>
      </c>
      <c r="AL715" s="14">
        <v>0.38709680000000002</v>
      </c>
      <c r="AM715" s="14">
        <v>0.43589739999999999</v>
      </c>
      <c r="AN715" s="14">
        <v>0.41025640000000002</v>
      </c>
    </row>
    <row r="716" spans="1:40" s="1" customFormat="1" ht="60">
      <c r="A716" s="1" t="s">
        <v>157</v>
      </c>
      <c r="B716" s="1" t="s">
        <v>593</v>
      </c>
      <c r="G716" s="1" t="s">
        <v>594</v>
      </c>
      <c r="H716" s="9" t="s">
        <v>2108</v>
      </c>
      <c r="I716" s="14">
        <v>0.84444450000000004</v>
      </c>
      <c r="J716" s="14">
        <v>0.68468470000000003</v>
      </c>
      <c r="K716" s="14">
        <v>0.61904760000000003</v>
      </c>
      <c r="L716" s="14">
        <v>0.66666669999999995</v>
      </c>
      <c r="M716" s="14">
        <v>0.55555560000000004</v>
      </c>
      <c r="N716" s="14">
        <v>0.78787879999999999</v>
      </c>
      <c r="O716" s="14">
        <v>0.56038650000000001</v>
      </c>
      <c r="P716" s="14">
        <v>0.58823530000000002</v>
      </c>
      <c r="Q716" s="14">
        <v>0.66666669999999995</v>
      </c>
      <c r="R716" s="14">
        <v>0.88888889999999998</v>
      </c>
      <c r="S716" s="14">
        <v>0.7083334</v>
      </c>
      <c r="T716" s="14">
        <v>0.82352939999999997</v>
      </c>
      <c r="U716" s="14">
        <v>0.3333333</v>
      </c>
      <c r="V716" s="14">
        <v>0.64444449999999998</v>
      </c>
      <c r="W716" s="14">
        <v>0.4635417</v>
      </c>
      <c r="X716" s="14">
        <v>0.66666669999999995</v>
      </c>
      <c r="Y716" s="14">
        <v>0.66666669999999995</v>
      </c>
      <c r="Z716" s="14">
        <v>0.5</v>
      </c>
      <c r="AA716" s="14">
        <v>0.69135800000000003</v>
      </c>
      <c r="AB716" s="14">
        <v>0.46666669999999999</v>
      </c>
      <c r="AC716" s="14">
        <v>0.44444440000000002</v>
      </c>
      <c r="AD716" s="14">
        <v>0.86274510000000004</v>
      </c>
      <c r="AE716" s="14">
        <v>0.60784320000000003</v>
      </c>
      <c r="AF716" s="14">
        <v>0.75362320000000005</v>
      </c>
      <c r="AG716" s="14">
        <v>0.70370370000000004</v>
      </c>
      <c r="AH716" s="14">
        <v>0.84946239999999995</v>
      </c>
      <c r="AI716" s="14">
        <v>0.65151519999999996</v>
      </c>
      <c r="AJ716" s="14">
        <v>0.62745099999999998</v>
      </c>
      <c r="AK716" s="14">
        <v>0.3333333</v>
      </c>
      <c r="AL716" s="14">
        <v>0.43055559999999998</v>
      </c>
      <c r="AM716" s="14">
        <v>0.7083334</v>
      </c>
      <c r="AN716" s="14">
        <v>0.81481479999999995</v>
      </c>
    </row>
    <row r="717" spans="1:40" s="1" customFormat="1" ht="60">
      <c r="A717" s="1" t="s">
        <v>157</v>
      </c>
      <c r="B717" s="1" t="s">
        <v>595</v>
      </c>
      <c r="G717" s="1" t="s">
        <v>596</v>
      </c>
      <c r="H717" s="9" t="s">
        <v>2109</v>
      </c>
      <c r="I717" s="14">
        <v>0.83333330000000005</v>
      </c>
      <c r="J717" s="14">
        <v>0.81944450000000002</v>
      </c>
      <c r="K717" s="14">
        <v>0.53333339999999996</v>
      </c>
      <c r="L717" s="14">
        <v>0.8333334</v>
      </c>
      <c r="M717" s="14">
        <v>0.60606059999999995</v>
      </c>
      <c r="N717" s="14">
        <v>0.75</v>
      </c>
      <c r="O717" s="14">
        <v>0.59920640000000003</v>
      </c>
      <c r="P717" s="14">
        <v>0.71428570000000002</v>
      </c>
      <c r="Q717" s="14">
        <v>0.8</v>
      </c>
      <c r="R717" s="14">
        <v>1</v>
      </c>
      <c r="S717" s="14">
        <v>0.62962960000000001</v>
      </c>
      <c r="T717" s="14">
        <v>0.87878789999999996</v>
      </c>
      <c r="U717" s="14">
        <v>0.5833334</v>
      </c>
      <c r="V717" s="14">
        <v>0.72549019999999997</v>
      </c>
      <c r="W717" s="14">
        <v>0.51773049999999998</v>
      </c>
      <c r="X717" s="14">
        <v>0.72916669999999995</v>
      </c>
      <c r="Y717" s="14">
        <v>0.68421050000000005</v>
      </c>
      <c r="Z717" s="14">
        <v>0.7083334</v>
      </c>
      <c r="AA717" s="14">
        <v>0.8</v>
      </c>
      <c r="AB717" s="14">
        <v>0.47619050000000002</v>
      </c>
      <c r="AC717" s="14">
        <v>0.58024690000000001</v>
      </c>
      <c r="AD717" s="14">
        <v>0.92307689999999998</v>
      </c>
      <c r="AE717" s="14">
        <v>0.7083334</v>
      </c>
      <c r="AF717" s="14">
        <v>0.82352939999999997</v>
      </c>
      <c r="AG717" s="14">
        <v>0.8</v>
      </c>
      <c r="AH717" s="14">
        <v>0.85714290000000004</v>
      </c>
      <c r="AI717" s="14">
        <v>0.72222220000000004</v>
      </c>
      <c r="AJ717" s="14">
        <v>0.7708334</v>
      </c>
      <c r="AK717" s="14">
        <v>0.22222220000000001</v>
      </c>
      <c r="AL717" s="14">
        <v>0.5</v>
      </c>
      <c r="AM717" s="14">
        <v>0.86666670000000001</v>
      </c>
      <c r="AN717" s="14">
        <v>0.83333330000000005</v>
      </c>
    </row>
    <row r="718" spans="1:40" s="1" customFormat="1" ht="60">
      <c r="A718" s="1" t="s">
        <v>157</v>
      </c>
      <c r="B718" s="1" t="s">
        <v>597</v>
      </c>
      <c r="G718" s="1" t="s">
        <v>598</v>
      </c>
      <c r="H718" s="9" t="s">
        <v>2110</v>
      </c>
      <c r="I718" s="14">
        <v>0.89855070000000004</v>
      </c>
      <c r="J718" s="14">
        <v>0.9</v>
      </c>
      <c r="K718" s="14">
        <v>0.77777779999999996</v>
      </c>
      <c r="L718" s="14">
        <v>0.8333334</v>
      </c>
      <c r="M718" s="14">
        <v>0.55555560000000004</v>
      </c>
      <c r="N718" s="14">
        <v>0.84848489999999999</v>
      </c>
      <c r="O718" s="14">
        <v>0.7694704</v>
      </c>
      <c r="P718" s="14">
        <v>0.83333330000000005</v>
      </c>
      <c r="Q718" s="14">
        <v>0.77777779999999996</v>
      </c>
      <c r="R718" s="14">
        <v>0.8333334</v>
      </c>
      <c r="S718" s="14">
        <v>0.63636360000000003</v>
      </c>
      <c r="T718" s="14">
        <v>0.90909090000000004</v>
      </c>
      <c r="U718" s="14">
        <v>0.3333333</v>
      </c>
      <c r="V718" s="14">
        <v>0.77777779999999996</v>
      </c>
      <c r="W718" s="14">
        <v>0.56218900000000005</v>
      </c>
      <c r="X718" s="14">
        <v>0.66666669999999995</v>
      </c>
      <c r="Y718" s="14">
        <v>0.66666669999999995</v>
      </c>
      <c r="Z718" s="14">
        <v>0.6</v>
      </c>
      <c r="AA718" s="14">
        <v>0.66666669999999995</v>
      </c>
      <c r="AB718" s="14">
        <v>0.5</v>
      </c>
      <c r="AC718" s="14">
        <v>0.64285709999999996</v>
      </c>
      <c r="AD718" s="14">
        <v>0.93333330000000003</v>
      </c>
      <c r="AE718" s="14">
        <v>0.7179487</v>
      </c>
      <c r="AF718" s="14">
        <v>0.79487180000000002</v>
      </c>
      <c r="AG718" s="14">
        <v>0.76190480000000005</v>
      </c>
      <c r="AH718" s="14">
        <v>0.72222220000000004</v>
      </c>
      <c r="AI718" s="14">
        <v>0.66666669999999995</v>
      </c>
      <c r="AJ718" s="14" t="s">
        <v>146</v>
      </c>
      <c r="AK718" s="14">
        <v>0.55555560000000004</v>
      </c>
      <c r="AL718" s="14">
        <v>0.6491228</v>
      </c>
      <c r="AM718" s="14">
        <v>1</v>
      </c>
      <c r="AN718" s="14">
        <v>0.79166669999999995</v>
      </c>
    </row>
    <row r="719" spans="1:40" s="1" customFormat="1" ht="60">
      <c r="A719" s="1" t="s">
        <v>157</v>
      </c>
      <c r="B719" s="9" t="s">
        <v>599</v>
      </c>
      <c r="C719" s="9"/>
      <c r="D719" s="9"/>
      <c r="E719" s="9"/>
      <c r="F719" s="9"/>
      <c r="G719" s="9" t="s">
        <v>600</v>
      </c>
      <c r="H719" s="13" t="s">
        <v>601</v>
      </c>
      <c r="I719" s="14">
        <v>0.55454550000000002</v>
      </c>
      <c r="J719" s="14">
        <v>0.49148940000000002</v>
      </c>
      <c r="K719" s="14">
        <v>0.3142857</v>
      </c>
      <c r="L719" s="14">
        <v>0.48749999999999999</v>
      </c>
      <c r="M719" s="14">
        <v>0.28000000000000003</v>
      </c>
      <c r="N719" s="14">
        <v>0.51</v>
      </c>
      <c r="O719" s="14">
        <v>0.311413</v>
      </c>
      <c r="P719" s="14">
        <v>0.26086959999999998</v>
      </c>
      <c r="Q719" s="14">
        <v>0.57142850000000001</v>
      </c>
      <c r="R719" s="14">
        <v>0.38</v>
      </c>
      <c r="S719" s="14">
        <v>0.3354839</v>
      </c>
      <c r="T719" s="14">
        <v>0.63124999999999998</v>
      </c>
      <c r="U719" s="14">
        <v>7.4999999999999997E-2</v>
      </c>
      <c r="V719" s="14">
        <v>0.42857139999999999</v>
      </c>
      <c r="W719" s="14">
        <v>0.1677083</v>
      </c>
      <c r="X719" s="14">
        <v>0.33076919999999999</v>
      </c>
      <c r="Y719" s="14">
        <v>0.41071429999999998</v>
      </c>
      <c r="Z719" s="14">
        <v>0.4384615</v>
      </c>
      <c r="AA719" s="14">
        <v>0.45</v>
      </c>
      <c r="AB719" s="14">
        <v>0.1666667</v>
      </c>
      <c r="AC719" s="14">
        <v>0.20624999999999999</v>
      </c>
      <c r="AD719" s="14">
        <v>0.60967740000000004</v>
      </c>
      <c r="AE719" s="14">
        <v>0.39666669999999998</v>
      </c>
      <c r="AF719" s="14">
        <v>0.36923080000000003</v>
      </c>
      <c r="AG719" s="14">
        <v>0.4611111</v>
      </c>
      <c r="AH719" s="14">
        <v>0.48571429999999999</v>
      </c>
      <c r="AI719" s="14">
        <v>0.2458333</v>
      </c>
      <c r="AJ719" s="14">
        <v>0.25454549999999998</v>
      </c>
      <c r="AK719" s="14">
        <v>0.21249999999999999</v>
      </c>
      <c r="AL719" s="14">
        <v>0.28437499999999999</v>
      </c>
      <c r="AM719" s="14">
        <v>0.46428570000000002</v>
      </c>
      <c r="AN719" s="14">
        <v>0.67857140000000005</v>
      </c>
    </row>
    <row r="720" spans="1:40" s="1" customFormat="1" ht="60">
      <c r="A720" s="1" t="s">
        <v>157</v>
      </c>
      <c r="C720" s="9"/>
      <c r="D720" s="1" t="s">
        <v>605</v>
      </c>
      <c r="G720" s="1" t="s">
        <v>606</v>
      </c>
      <c r="H720" s="13" t="s">
        <v>607</v>
      </c>
      <c r="I720" s="14">
        <v>0.7083334</v>
      </c>
      <c r="J720" s="14">
        <v>0.82222220000000001</v>
      </c>
      <c r="K720" s="14">
        <v>0.6</v>
      </c>
      <c r="L720" s="14">
        <v>0.66666669999999995</v>
      </c>
      <c r="M720" s="14">
        <v>0.44444440000000002</v>
      </c>
      <c r="N720" s="14">
        <v>0.80952380000000002</v>
      </c>
      <c r="O720" s="14">
        <v>0.68452380000000002</v>
      </c>
      <c r="P720" s="14">
        <v>0.875</v>
      </c>
      <c r="Q720" s="14">
        <v>0.66666669999999995</v>
      </c>
      <c r="R720" s="14">
        <v>0.53333339999999996</v>
      </c>
      <c r="S720" s="14">
        <v>0.66666669999999995</v>
      </c>
      <c r="T720" s="14">
        <v>0.64285709999999996</v>
      </c>
      <c r="U720" s="14">
        <v>0.52380959999999999</v>
      </c>
      <c r="V720" s="14">
        <v>0.88888889999999998</v>
      </c>
      <c r="W720" s="14">
        <v>0.51388889999999998</v>
      </c>
      <c r="X720" s="14">
        <v>0.5833334</v>
      </c>
      <c r="Y720" s="14">
        <v>0.86666670000000001</v>
      </c>
      <c r="Z720" s="14">
        <v>0.5833334</v>
      </c>
      <c r="AA720" s="14">
        <v>0.79487180000000002</v>
      </c>
      <c r="AB720" s="14">
        <v>0.8</v>
      </c>
      <c r="AC720" s="14">
        <v>0.55555560000000004</v>
      </c>
      <c r="AD720" s="14">
        <v>0.70833330000000005</v>
      </c>
      <c r="AE720" s="14">
        <v>0.44444440000000002</v>
      </c>
      <c r="AF720" s="14">
        <v>0.77777779999999996</v>
      </c>
      <c r="AG720" s="14">
        <v>0.6</v>
      </c>
      <c r="AH720" s="14">
        <v>0.54545460000000001</v>
      </c>
      <c r="AI720" s="14">
        <v>0.66666669999999995</v>
      </c>
      <c r="AJ720" s="14">
        <v>0.69696970000000003</v>
      </c>
      <c r="AK720" s="14">
        <v>0.66666669999999995</v>
      </c>
      <c r="AL720" s="14">
        <v>0.74074079999999998</v>
      </c>
      <c r="AM720" s="14">
        <v>0.44444440000000002</v>
      </c>
      <c r="AN720" s="14">
        <v>0.80952380000000002</v>
      </c>
    </row>
    <row r="721" spans="1:40" s="1" customFormat="1" ht="60">
      <c r="A721" s="1" t="s">
        <v>157</v>
      </c>
      <c r="D721" s="1" t="s">
        <v>608</v>
      </c>
      <c r="G721" s="1" t="s">
        <v>609</v>
      </c>
      <c r="H721" s="13" t="s">
        <v>610</v>
      </c>
      <c r="I721" s="14">
        <v>0.70370370000000004</v>
      </c>
      <c r="J721" s="14">
        <v>0.75</v>
      </c>
      <c r="K721" s="14">
        <v>0.61111110000000002</v>
      </c>
      <c r="L721" s="14">
        <v>0.71428570000000002</v>
      </c>
      <c r="M721" s="14">
        <v>0.1111111</v>
      </c>
      <c r="N721" s="14">
        <v>0.90476190000000001</v>
      </c>
      <c r="O721" s="14">
        <v>0.43715850000000001</v>
      </c>
      <c r="P721" s="14">
        <v>0.57142859999999995</v>
      </c>
      <c r="Q721" s="14">
        <v>0.5833334</v>
      </c>
      <c r="R721" s="14">
        <v>0.53333339999999996</v>
      </c>
      <c r="S721" s="14">
        <v>0.66666669999999995</v>
      </c>
      <c r="T721" s="14">
        <v>0.64814819999999995</v>
      </c>
      <c r="U721" s="14">
        <v>0.5</v>
      </c>
      <c r="V721" s="14">
        <v>0.80952380000000002</v>
      </c>
      <c r="W721" s="14">
        <v>0.42028989999999999</v>
      </c>
      <c r="X721" s="14">
        <v>0.54545460000000001</v>
      </c>
      <c r="Y721" s="14">
        <v>0.8333334</v>
      </c>
      <c r="Z721" s="14">
        <v>0.53333339999999996</v>
      </c>
      <c r="AA721" s="14">
        <v>0.69444450000000002</v>
      </c>
      <c r="AB721" s="14">
        <v>0.73333329999999997</v>
      </c>
      <c r="AC721" s="14">
        <v>0.3333333</v>
      </c>
      <c r="AD721" s="14">
        <v>0.85714290000000004</v>
      </c>
      <c r="AE721" s="14">
        <v>0.5</v>
      </c>
      <c r="AF721" s="14">
        <v>0.80555560000000004</v>
      </c>
      <c r="AG721" s="14">
        <v>0.61904760000000003</v>
      </c>
      <c r="AH721" s="14">
        <v>0.36111110000000002</v>
      </c>
      <c r="AI721" s="14">
        <v>0.47222219999999998</v>
      </c>
      <c r="AJ721" s="14">
        <v>0.56666669999999997</v>
      </c>
      <c r="AK721" s="14">
        <v>0.66666669999999995</v>
      </c>
      <c r="AL721" s="14">
        <v>0.7</v>
      </c>
      <c r="AM721" s="14">
        <v>0.55555560000000004</v>
      </c>
      <c r="AN721" s="14">
        <v>0.79166669999999995</v>
      </c>
    </row>
    <row r="722" spans="1:40" s="43" customFormat="1" ht="15.75">
      <c r="A722" s="40" t="s">
        <v>1719</v>
      </c>
      <c r="B722" s="40"/>
      <c r="C722" s="40"/>
      <c r="D722" s="40"/>
      <c r="E722" s="40"/>
      <c r="F722" s="40"/>
      <c r="G722" s="41" t="s">
        <v>1720</v>
      </c>
      <c r="H722" s="41"/>
      <c r="I722" s="42">
        <f t="shared" ref="I722:AN722" si="126">AVERAGE(AVERAGE(I723:I725),AVERAGE(I726:I727),AVERAGE(I728:I729))</f>
        <v>0.44438782684415373</v>
      </c>
      <c r="J722" s="42">
        <f t="shared" si="126"/>
        <v>0.43889806830690042</v>
      </c>
      <c r="K722" s="42">
        <f t="shared" si="126"/>
        <v>0.37113895662732138</v>
      </c>
      <c r="L722" s="42">
        <f t="shared" si="126"/>
        <v>0.39290512022279228</v>
      </c>
      <c r="M722" s="42">
        <f t="shared" si="126"/>
        <v>0.288085038508129</v>
      </c>
      <c r="N722" s="42">
        <f t="shared" si="126"/>
        <v>0.40956346529873339</v>
      </c>
      <c r="O722" s="42">
        <f t="shared" si="126"/>
        <v>0.27505988030964423</v>
      </c>
      <c r="P722" s="42">
        <f t="shared" si="126"/>
        <v>0.38287705684974926</v>
      </c>
      <c r="Q722" s="42">
        <f t="shared" si="126"/>
        <v>0.40323634159353511</v>
      </c>
      <c r="R722" s="42">
        <f t="shared" si="126"/>
        <v>0.39559265615961142</v>
      </c>
      <c r="S722" s="42">
        <f t="shared" si="126"/>
        <v>0.33981384032404116</v>
      </c>
      <c r="T722" s="42">
        <f t="shared" si="126"/>
        <v>0.42608765552921751</v>
      </c>
      <c r="U722" s="42">
        <f t="shared" si="126"/>
        <v>0.30953323762431817</v>
      </c>
      <c r="V722" s="42">
        <f t="shared" si="126"/>
        <v>0.38389206893023831</v>
      </c>
      <c r="W722" s="42">
        <f t="shared" si="126"/>
        <v>0.28147366923795425</v>
      </c>
      <c r="X722" s="42">
        <f t="shared" si="126"/>
        <v>0.34835667272939252</v>
      </c>
      <c r="Y722" s="42">
        <f t="shared" si="126"/>
        <v>0.37702861218219758</v>
      </c>
      <c r="Z722" s="42">
        <f t="shared" si="126"/>
        <v>0.37072437425972821</v>
      </c>
      <c r="AA722" s="42">
        <f t="shared" si="126"/>
        <v>0.4407817176945717</v>
      </c>
      <c r="AB722" s="42">
        <f t="shared" si="126"/>
        <v>0.3157488048746307</v>
      </c>
      <c r="AC722" s="42">
        <f t="shared" si="126"/>
        <v>0.29008531726832087</v>
      </c>
      <c r="AD722" s="42">
        <f t="shared" si="126"/>
        <v>0.41124539056896919</v>
      </c>
      <c r="AE722" s="42">
        <f t="shared" si="126"/>
        <v>0.3149955843996039</v>
      </c>
      <c r="AF722" s="42">
        <f t="shared" si="126"/>
        <v>0.39415113117908745</v>
      </c>
      <c r="AG722" s="42">
        <f t="shared" si="126"/>
        <v>0.38486356802582861</v>
      </c>
      <c r="AH722" s="42">
        <f t="shared" si="126"/>
        <v>0.36696543947663374</v>
      </c>
      <c r="AI722" s="42">
        <f t="shared" si="126"/>
        <v>0.33429024694060794</v>
      </c>
      <c r="AJ722" s="42">
        <f t="shared" si="126"/>
        <v>0.39084574642042935</v>
      </c>
      <c r="AK722" s="42">
        <f t="shared" si="126"/>
        <v>0.33001200106368406</v>
      </c>
      <c r="AL722" s="42">
        <f t="shared" si="126"/>
        <v>0.39508638249160904</v>
      </c>
      <c r="AM722" s="42">
        <f t="shared" si="126"/>
        <v>0.385751235618363</v>
      </c>
      <c r="AN722" s="42">
        <f t="shared" si="126"/>
        <v>0.47466223138509073</v>
      </c>
    </row>
    <row r="723" spans="1:40" s="1" customFormat="1" ht="60">
      <c r="A723" s="1" t="s">
        <v>157</v>
      </c>
      <c r="B723" s="1" t="s">
        <v>599</v>
      </c>
      <c r="G723" s="1" t="s">
        <v>600</v>
      </c>
      <c r="H723" s="13" t="s">
        <v>636</v>
      </c>
      <c r="I723" s="14">
        <v>0.55454550000000002</v>
      </c>
      <c r="J723" s="14">
        <v>0.49148940000000002</v>
      </c>
      <c r="K723" s="14">
        <v>0.3142857</v>
      </c>
      <c r="L723" s="14">
        <v>0.48749999999999999</v>
      </c>
      <c r="M723" s="14">
        <v>0.28000000000000003</v>
      </c>
      <c r="N723" s="14">
        <v>0.51</v>
      </c>
      <c r="O723" s="14">
        <v>0.311413</v>
      </c>
      <c r="P723" s="14">
        <v>0.26086959999999998</v>
      </c>
      <c r="Q723" s="14">
        <v>0.57142850000000001</v>
      </c>
      <c r="R723" s="14">
        <v>0.38</v>
      </c>
      <c r="S723" s="14">
        <v>0.3354839</v>
      </c>
      <c r="T723" s="14">
        <v>0.63124999999999998</v>
      </c>
      <c r="U723" s="14">
        <v>7.4999999999999997E-2</v>
      </c>
      <c r="V723" s="14">
        <v>0.42857139999999999</v>
      </c>
      <c r="W723" s="14">
        <v>0.1677083</v>
      </c>
      <c r="X723" s="14">
        <v>0.33076919999999999</v>
      </c>
      <c r="Y723" s="14">
        <v>0.41071429999999998</v>
      </c>
      <c r="Z723" s="14">
        <v>0.4384615</v>
      </c>
      <c r="AA723" s="14">
        <v>0.45</v>
      </c>
      <c r="AB723" s="14">
        <v>0.1666667</v>
      </c>
      <c r="AC723" s="14">
        <v>0.20624999999999999</v>
      </c>
      <c r="AD723" s="14">
        <v>0.60967740000000004</v>
      </c>
      <c r="AE723" s="14">
        <v>0.39666669999999998</v>
      </c>
      <c r="AF723" s="14">
        <v>0.36923080000000003</v>
      </c>
      <c r="AG723" s="14">
        <v>0.4611111</v>
      </c>
      <c r="AH723" s="14">
        <v>0.48571429999999999</v>
      </c>
      <c r="AI723" s="14">
        <v>0.2458333</v>
      </c>
      <c r="AJ723" s="14">
        <v>0.25454549999999998</v>
      </c>
      <c r="AK723" s="14">
        <v>0.21249999999999999</v>
      </c>
      <c r="AL723" s="14">
        <v>0.28437499999999999</v>
      </c>
      <c r="AM723" s="14">
        <v>0.46428570000000002</v>
      </c>
      <c r="AN723" s="14">
        <v>0.67857140000000005</v>
      </c>
    </row>
    <row r="724" spans="1:40" s="1" customFormat="1" ht="45">
      <c r="A724" s="1" t="s">
        <v>157</v>
      </c>
      <c r="D724" s="13" t="s">
        <v>640</v>
      </c>
      <c r="G724" s="1" t="s">
        <v>641</v>
      </c>
      <c r="H724" s="13" t="s">
        <v>642</v>
      </c>
      <c r="I724" s="14">
        <v>0.61</v>
      </c>
      <c r="J724" s="14">
        <v>0.77727270000000004</v>
      </c>
      <c r="K724" s="14">
        <v>0.4</v>
      </c>
      <c r="L724" s="14">
        <v>0.41111110000000001</v>
      </c>
      <c r="M724" s="14">
        <v>0.1</v>
      </c>
      <c r="N724" s="14">
        <v>0.57272730000000005</v>
      </c>
      <c r="O724" s="14">
        <v>0.43809520000000002</v>
      </c>
      <c r="P724" s="14">
        <v>0.53749999999999998</v>
      </c>
      <c r="Q724" s="14">
        <v>0.38</v>
      </c>
      <c r="R724" s="14">
        <v>0.4166667</v>
      </c>
      <c r="S724" s="14">
        <v>0.52500000000000002</v>
      </c>
      <c r="T724" s="14">
        <v>0.4210526</v>
      </c>
      <c r="U724" s="14">
        <v>0.22500000000000001</v>
      </c>
      <c r="V724" s="14">
        <v>0.42857139999999999</v>
      </c>
      <c r="W724" s="14">
        <v>0.26400000000000001</v>
      </c>
      <c r="X724" s="14">
        <v>0.3</v>
      </c>
      <c r="Y724" s="14">
        <v>0.58333330000000005</v>
      </c>
      <c r="Z724" s="14">
        <v>0.3</v>
      </c>
      <c r="AA724" s="14">
        <v>0.61428570000000005</v>
      </c>
      <c r="AB724" s="14">
        <v>0.38</v>
      </c>
      <c r="AC724" s="14">
        <v>0.36</v>
      </c>
      <c r="AD724" s="14">
        <v>0.61250000000000004</v>
      </c>
      <c r="AE724" s="14">
        <v>0.3</v>
      </c>
      <c r="AF724" s="14">
        <v>0.4583333</v>
      </c>
      <c r="AG724" s="14">
        <v>0.4428571</v>
      </c>
      <c r="AH724" s="14">
        <v>0.36666670000000001</v>
      </c>
      <c r="AI724" s="14">
        <v>0.2923077</v>
      </c>
      <c r="AJ724" s="14">
        <v>0.44166670000000002</v>
      </c>
      <c r="AK724" s="14">
        <v>0.375</v>
      </c>
      <c r="AL724" s="14">
        <v>0.65</v>
      </c>
      <c r="AM724" s="14">
        <v>0.45</v>
      </c>
      <c r="AN724" s="14">
        <v>0.5</v>
      </c>
    </row>
    <row r="725" spans="1:40" s="1" customFormat="1" ht="75">
      <c r="A725" s="9" t="s">
        <v>157</v>
      </c>
      <c r="D725" s="1" t="s">
        <v>643</v>
      </c>
      <c r="G725" s="1" t="s">
        <v>644</v>
      </c>
      <c r="H725" s="13" t="s">
        <v>645</v>
      </c>
      <c r="I725" s="14">
        <v>0.5</v>
      </c>
      <c r="J725" s="14">
        <v>0.57272730000000005</v>
      </c>
      <c r="K725" s="14">
        <v>0.3</v>
      </c>
      <c r="L725" s="14">
        <v>0.26666669999999998</v>
      </c>
      <c r="M725" s="14">
        <v>0</v>
      </c>
      <c r="N725" s="14">
        <v>0.4583333</v>
      </c>
      <c r="O725" s="14">
        <v>0.19253729999999999</v>
      </c>
      <c r="P725" s="14">
        <v>0.28749999999999998</v>
      </c>
      <c r="Q725" s="14">
        <v>0.36</v>
      </c>
      <c r="R725" s="14">
        <v>0.4166667</v>
      </c>
      <c r="S725" s="14">
        <v>0.42499999999999999</v>
      </c>
      <c r="T725" s="14">
        <v>0.35263159999999999</v>
      </c>
      <c r="U725" s="14">
        <v>0.23749999999999999</v>
      </c>
      <c r="V725" s="14">
        <v>0.45714290000000002</v>
      </c>
      <c r="W725" s="14">
        <v>0.16538459999999999</v>
      </c>
      <c r="X725" s="14">
        <v>0.28461540000000002</v>
      </c>
      <c r="Y725" s="14">
        <v>0.45</v>
      </c>
      <c r="Z725" s="14">
        <v>0.17499999999999999</v>
      </c>
      <c r="AA725" s="14">
        <v>0.47142859999999998</v>
      </c>
      <c r="AB725" s="14">
        <v>0.24</v>
      </c>
      <c r="AC725" s="14">
        <v>0.13333329999999999</v>
      </c>
      <c r="AD725" s="14">
        <v>0.27500000000000002</v>
      </c>
      <c r="AE725" s="14">
        <v>0.17499999999999999</v>
      </c>
      <c r="AF725" s="14">
        <v>0.32142860000000001</v>
      </c>
      <c r="AG725" s="14">
        <v>0.2142857</v>
      </c>
      <c r="AH725" s="14">
        <v>0.24</v>
      </c>
      <c r="AI725" s="14">
        <v>0.2</v>
      </c>
      <c r="AJ725" s="14">
        <v>0.25</v>
      </c>
      <c r="AK725" s="14">
        <v>0.4</v>
      </c>
      <c r="AL725" s="14">
        <v>0.39090910000000001</v>
      </c>
      <c r="AM725" s="14">
        <v>0.22500000000000001</v>
      </c>
      <c r="AN725" s="14">
        <v>0.41249999999999998</v>
      </c>
    </row>
    <row r="726" spans="1:40" s="1" customFormat="1" ht="30">
      <c r="A726" s="1" t="s">
        <v>243</v>
      </c>
      <c r="D726" s="13"/>
      <c r="F726" s="1" t="s">
        <v>646</v>
      </c>
      <c r="G726" s="13" t="s">
        <v>647</v>
      </c>
      <c r="H726" s="13" t="s">
        <v>648</v>
      </c>
      <c r="I726" s="14">
        <v>0.53439152240753174</v>
      </c>
      <c r="J726" s="14">
        <v>0.5</v>
      </c>
      <c r="K726" s="14">
        <v>0.57871592044830322</v>
      </c>
      <c r="L726" s="14">
        <v>0.55964910984039307</v>
      </c>
      <c r="M726" s="14">
        <v>0.50323176383972168</v>
      </c>
      <c r="N726" s="14">
        <v>0.51426023244857788</v>
      </c>
      <c r="O726" s="14">
        <v>0.43601897358894348</v>
      </c>
      <c r="P726" s="14">
        <v>0.53968256711959839</v>
      </c>
      <c r="Q726" s="14">
        <v>0.53682172298431396</v>
      </c>
      <c r="R726" s="14">
        <v>0.5181347131729126</v>
      </c>
      <c r="S726" s="14">
        <v>0.4281124472618103</v>
      </c>
      <c r="T726" s="14">
        <v>0.56656950712203979</v>
      </c>
      <c r="U726" s="14">
        <v>0.54166668653488159</v>
      </c>
      <c r="V726" s="14">
        <v>0.49811676144599915</v>
      </c>
      <c r="W726" s="14">
        <v>0.47457629442214966</v>
      </c>
      <c r="X726" s="14">
        <v>0.53187614679336548</v>
      </c>
      <c r="Y726" s="14">
        <v>0.5138888955116272</v>
      </c>
      <c r="Z726" s="14">
        <v>0.53049290180206299</v>
      </c>
      <c r="AA726" s="14">
        <v>0.55032318830490112</v>
      </c>
      <c r="AB726" s="14">
        <v>0.52394109964370728</v>
      </c>
      <c r="AC726" s="14">
        <v>0.48806366324424744</v>
      </c>
      <c r="AD726" s="14">
        <v>0.56618356704711914</v>
      </c>
      <c r="AE726" s="14">
        <v>0.49906891584396362</v>
      </c>
      <c r="AF726" s="14">
        <v>0.55214154720306396</v>
      </c>
      <c r="AG726" s="14">
        <v>0.55523812770843506</v>
      </c>
      <c r="AH726" s="14">
        <v>0.5070422887802124</v>
      </c>
      <c r="AI726" s="14">
        <v>0.5311049222946167</v>
      </c>
      <c r="AJ726" s="14">
        <v>0.56226056814193726</v>
      </c>
      <c r="AK726" s="14">
        <v>0.47468960285186768</v>
      </c>
      <c r="AL726" s="14">
        <v>0.50247281789779663</v>
      </c>
      <c r="AM726" s="14">
        <v>0.55882352590560913</v>
      </c>
      <c r="AN726" s="14">
        <v>0.578125</v>
      </c>
    </row>
    <row r="727" spans="1:40" s="1" customFormat="1" ht="30">
      <c r="A727" s="1" t="s">
        <v>243</v>
      </c>
      <c r="F727" s="13" t="s">
        <v>649</v>
      </c>
      <c r="G727" s="13" t="s">
        <v>650</v>
      </c>
      <c r="H727" s="13" t="s">
        <v>651</v>
      </c>
      <c r="I727" s="14">
        <v>0.41891893744468689</v>
      </c>
      <c r="J727" s="14">
        <v>0.28258708119392395</v>
      </c>
      <c r="K727" s="14">
        <v>0.35502958297729492</v>
      </c>
      <c r="L727" s="14">
        <v>0.40740740299224854</v>
      </c>
      <c r="M727" s="14">
        <v>0.39331367611885071</v>
      </c>
      <c r="N727" s="14">
        <v>0.34141415357589722</v>
      </c>
      <c r="O727" s="14">
        <v>0.25648704171180725</v>
      </c>
      <c r="P727" s="14">
        <v>0.36616915464401245</v>
      </c>
      <c r="Q727" s="14">
        <v>0.35081586241722107</v>
      </c>
      <c r="R727" s="14">
        <v>0.36309525370597839</v>
      </c>
      <c r="S727" s="14">
        <v>0.29006883502006531</v>
      </c>
      <c r="T727" s="14">
        <v>0.37104624509811401</v>
      </c>
      <c r="U727" s="14">
        <v>0.44411179423332214</v>
      </c>
      <c r="V727" s="14">
        <v>0.35870820283889771</v>
      </c>
      <c r="W727" s="14">
        <v>0.32401657104492188</v>
      </c>
      <c r="X727" s="14">
        <v>0.390189528465271</v>
      </c>
      <c r="Y727" s="14">
        <v>0.34229391813278198</v>
      </c>
      <c r="Z727" s="14">
        <v>0.41239318251609802</v>
      </c>
      <c r="AA727" s="14">
        <v>0.41427052021026611</v>
      </c>
      <c r="AB727" s="14">
        <v>0.35947713255882263</v>
      </c>
      <c r="AC727" s="14">
        <v>0.34751772880554199</v>
      </c>
      <c r="AD727" s="14">
        <v>0.36942070722579956</v>
      </c>
      <c r="AE727" s="14">
        <v>0.3464912474155426</v>
      </c>
      <c r="AF727" s="14">
        <v>0.44066047668457031</v>
      </c>
      <c r="AG727" s="14">
        <v>0.42295083403587341</v>
      </c>
      <c r="AH727" s="14">
        <v>0.35256409645080566</v>
      </c>
      <c r="AI727" s="14">
        <v>0.39702761173248291</v>
      </c>
      <c r="AJ727" s="14">
        <v>0.45538461208343506</v>
      </c>
      <c r="AK727" s="14">
        <v>0.37777778506278992</v>
      </c>
      <c r="AL727" s="14">
        <v>0.41834452748298645</v>
      </c>
      <c r="AM727" s="14">
        <v>0.35810810327529907</v>
      </c>
      <c r="AN727" s="14">
        <v>0.45361876487731934</v>
      </c>
    </row>
    <row r="728" spans="1:40" s="1" customFormat="1" ht="30">
      <c r="A728" s="1" t="s">
        <v>342</v>
      </c>
      <c r="G728" s="13" t="s">
        <v>652</v>
      </c>
      <c r="H728" s="9" t="s">
        <v>653</v>
      </c>
      <c r="I728" s="14">
        <v>0.29436566743145148</v>
      </c>
      <c r="J728" s="14">
        <v>0.29675858017842238</v>
      </c>
      <c r="K728" s="14">
        <v>0.30347057121652388</v>
      </c>
      <c r="L728" s="14">
        <v>0.27404759604547063</v>
      </c>
      <c r="M728" s="14">
        <v>0.31518634495644915</v>
      </c>
      <c r="N728" s="14">
        <v>0.29227984588996819</v>
      </c>
      <c r="O728" s="14">
        <v>0.12088412046311073</v>
      </c>
      <c r="P728" s="14">
        <v>0.38509397061828371</v>
      </c>
      <c r="Q728" s="14">
        <v>0.33124971893690697</v>
      </c>
      <c r="R728" s="14">
        <v>0.37661913972123001</v>
      </c>
      <c r="S728" s="14">
        <v>0.23193413056326062</v>
      </c>
      <c r="T728" s="14">
        <v>0.33463559749439015</v>
      </c>
      <c r="U728" s="14">
        <v>0.21775880880559653</v>
      </c>
      <c r="V728" s="14">
        <v>0.25297323594574872</v>
      </c>
      <c r="W728" s="14">
        <v>0.21736772606632251</v>
      </c>
      <c r="X728" s="14">
        <v>0.29235773780870278</v>
      </c>
      <c r="Y728" s="14">
        <v>0.20718144442729453</v>
      </c>
      <c r="Z728" s="14">
        <v>0.37871416115035161</v>
      </c>
      <c r="AA728" s="14">
        <v>0.31259581570006556</v>
      </c>
      <c r="AB728" s="14">
        <v>0.20002232633174766</v>
      </c>
      <c r="AC728" s="14">
        <v>0.25747532751024765</v>
      </c>
      <c r="AD728" s="14">
        <v>0.25558927969211848</v>
      </c>
      <c r="AE728" s="14">
        <v>0.19634323977650717</v>
      </c>
      <c r="AF728" s="14">
        <v>0.32922382969360259</v>
      </c>
      <c r="AG728" s="14">
        <v>0.32036568734091248</v>
      </c>
      <c r="AH728" s="14">
        <v>0.30894437858891266</v>
      </c>
      <c r="AI728" s="14">
        <v>0.2975580184353287</v>
      </c>
      <c r="AJ728" s="14">
        <v>0.33369696901711798</v>
      </c>
      <c r="AK728" s="14">
        <v>0.17836727772858299</v>
      </c>
      <c r="AL728" s="14">
        <v>0.31467409448986694</v>
      </c>
      <c r="AM728" s="14">
        <v>0.2995970951259645</v>
      </c>
      <c r="AN728" s="14">
        <v>0.42167611790937343</v>
      </c>
    </row>
    <row r="729" spans="1:40" s="1" customFormat="1" ht="45">
      <c r="A729" s="1" t="s">
        <v>342</v>
      </c>
      <c r="F729" s="17"/>
      <c r="G729" s="17" t="s">
        <v>654</v>
      </c>
      <c r="H729" s="13" t="s">
        <v>655</v>
      </c>
      <c r="I729" s="14">
        <v>0.30895383378125241</v>
      </c>
      <c r="J729" s="14">
        <v>0.32638314846905636</v>
      </c>
      <c r="K729" s="14">
        <v>0.3134271984551395</v>
      </c>
      <c r="L729" s="14">
        <v>0.33947474579197506</v>
      </c>
      <c r="M729" s="14">
        <v>0.26344511280041905</v>
      </c>
      <c r="N729" s="14">
        <v>0.28205282654462333</v>
      </c>
      <c r="O729" s="14">
        <v>0.20893881276067078</v>
      </c>
      <c r="P729" s="14">
        <v>0.28240358204993421</v>
      </c>
      <c r="Q729" s="14">
        <v>0.32624507855610163</v>
      </c>
      <c r="R729" s="14">
        <v>0.30681789702421425</v>
      </c>
      <c r="S729" s="14">
        <v>0.2317783624324441</v>
      </c>
      <c r="T729" s="14">
        <v>0.34765178346076148</v>
      </c>
      <c r="U729" s="14">
        <v>0.29532880283877533</v>
      </c>
      <c r="V729" s="14">
        <v>0.31736374668411732</v>
      </c>
      <c r="W729" s="14">
        <v>0.27481949056099803</v>
      </c>
      <c r="X729" s="14">
        <v>0.26546022330901581</v>
      </c>
      <c r="Y729" s="14">
        <v>0.23610901502148202</v>
      </c>
      <c r="Z729" s="14">
        <v>0.29377166675652339</v>
      </c>
      <c r="AA729" s="14">
        <v>0.34369124861886435</v>
      </c>
      <c r="AB729" s="14">
        <v>0.28660780404684011</v>
      </c>
      <c r="AC729" s="14">
        <v>0.18106631738322143</v>
      </c>
      <c r="AD729" s="14">
        <v>0.27816052278211101</v>
      </c>
      <c r="AE729" s="14">
        <v>0.2669589700282769</v>
      </c>
      <c r="AF729" s="14">
        <v>0.27688580015995418</v>
      </c>
      <c r="AG729" s="14">
        <v>0.26512415906975095</v>
      </c>
      <c r="AH729" s="14">
        <v>0.30498787303987124</v>
      </c>
      <c r="AI729" s="14">
        <v>0.28795692918121935</v>
      </c>
      <c r="AJ729" s="14">
        <v>0.36292419594675246</v>
      </c>
      <c r="AK729" s="14">
        <v>0.29090400740553074</v>
      </c>
      <c r="AL729" s="14">
        <v>0.25150412174567072</v>
      </c>
      <c r="AM729" s="14">
        <v>0.33845488940330509</v>
      </c>
      <c r="AN729" s="14">
        <v>0.33383923885718486</v>
      </c>
    </row>
    <row r="730" spans="1:40" s="43" customFormat="1" ht="15.75">
      <c r="A730" s="37" t="s">
        <v>121</v>
      </c>
      <c r="B730" s="37"/>
      <c r="C730" s="37"/>
      <c r="D730" s="37"/>
      <c r="E730" s="37"/>
      <c r="F730" s="37"/>
      <c r="G730" s="37" t="s">
        <v>1721</v>
      </c>
      <c r="H730" s="38"/>
      <c r="I730" s="39">
        <f>AVERAGE(I731:I746)</f>
        <v>0.55031441603508002</v>
      </c>
      <c r="J730" s="39">
        <f t="shared" ref="J730:AN730" si="127">AVERAGE(J731:J746)</f>
        <v>0.56719875754604343</v>
      </c>
      <c r="K730" s="39">
        <f t="shared" si="127"/>
        <v>0.46578967541983124</v>
      </c>
      <c r="L730" s="39">
        <f t="shared" si="127"/>
        <v>0.51901091799786092</v>
      </c>
      <c r="M730" s="39">
        <f t="shared" si="127"/>
        <v>0.40105575369453422</v>
      </c>
      <c r="N730" s="39">
        <f t="shared" si="127"/>
        <v>0.51982194431974893</v>
      </c>
      <c r="O730" s="39">
        <f t="shared" si="127"/>
        <v>0.51615994650833608</v>
      </c>
      <c r="P730" s="39">
        <f t="shared" si="127"/>
        <v>0.44030170443239208</v>
      </c>
      <c r="Q730" s="39">
        <f t="shared" si="127"/>
        <v>0.52749153708198071</v>
      </c>
      <c r="R730" s="39">
        <f t="shared" si="127"/>
        <v>0.462310955913949</v>
      </c>
      <c r="S730" s="39">
        <f t="shared" si="127"/>
        <v>0.51112648425223828</v>
      </c>
      <c r="T730" s="39">
        <f t="shared" si="127"/>
        <v>0.54982421890652178</v>
      </c>
      <c r="U730" s="39">
        <f t="shared" si="127"/>
        <v>0.4056507721369505</v>
      </c>
      <c r="V730" s="39">
        <f t="shared" si="127"/>
        <v>0.52854830635302075</v>
      </c>
      <c r="W730" s="39">
        <f t="shared" si="127"/>
        <v>0.40704437123570436</v>
      </c>
      <c r="X730" s="39">
        <f t="shared" si="127"/>
        <v>0.4630390639366388</v>
      </c>
      <c r="Y730" s="39">
        <f t="shared" si="127"/>
        <v>0.52656147528052322</v>
      </c>
      <c r="Z730" s="39">
        <f t="shared" si="127"/>
        <v>0.43609189165444379</v>
      </c>
      <c r="AA730" s="39">
        <f t="shared" si="127"/>
        <v>0.51913737196667187</v>
      </c>
      <c r="AB730" s="39">
        <f t="shared" si="127"/>
        <v>0.46210603209846018</v>
      </c>
      <c r="AC730" s="39">
        <f t="shared" si="127"/>
        <v>0.42175320935583122</v>
      </c>
      <c r="AD730" s="39">
        <f t="shared" si="127"/>
        <v>0.4928420804087878</v>
      </c>
      <c r="AE730" s="39">
        <f t="shared" si="127"/>
        <v>0.42861173384656909</v>
      </c>
      <c r="AF730" s="39">
        <f t="shared" si="127"/>
        <v>0.50780491875960809</v>
      </c>
      <c r="AG730" s="39">
        <f t="shared" si="127"/>
        <v>0.51500675164356224</v>
      </c>
      <c r="AH730" s="39">
        <f t="shared" si="127"/>
        <v>0.45531512321276663</v>
      </c>
      <c r="AI730" s="39">
        <f t="shared" si="127"/>
        <v>0.51765996787126056</v>
      </c>
      <c r="AJ730" s="39">
        <f t="shared" si="127"/>
        <v>0.45133205673390708</v>
      </c>
      <c r="AK730" s="39">
        <f t="shared" si="127"/>
        <v>0.39015685867369176</v>
      </c>
      <c r="AL730" s="39">
        <f t="shared" si="127"/>
        <v>0.47961426478967673</v>
      </c>
      <c r="AM730" s="39">
        <f t="shared" si="127"/>
        <v>0.49632967858541016</v>
      </c>
      <c r="AN730" s="39">
        <f t="shared" si="127"/>
        <v>0.5746866316015482</v>
      </c>
    </row>
    <row r="731" spans="1:40" s="1" customFormat="1" ht="60">
      <c r="A731" s="1" t="s">
        <v>157</v>
      </c>
      <c r="B731" s="1" t="s">
        <v>173</v>
      </c>
      <c r="G731" s="1" t="s">
        <v>174</v>
      </c>
      <c r="H731" s="13" t="s">
        <v>175</v>
      </c>
      <c r="I731" s="14">
        <v>0.47826089999999999</v>
      </c>
      <c r="J731" s="14">
        <v>0.44374999999999998</v>
      </c>
      <c r="K731" s="14">
        <v>0.47142859999999998</v>
      </c>
      <c r="L731" s="14">
        <v>0.22500000000000001</v>
      </c>
      <c r="M731" s="14">
        <v>0.29333330000000002</v>
      </c>
      <c r="N731" s="14">
        <v>0.35499999999999998</v>
      </c>
      <c r="O731" s="14">
        <v>0.35081079999999998</v>
      </c>
      <c r="P731" s="14">
        <v>0.35714289999999999</v>
      </c>
      <c r="Q731" s="14">
        <v>0.52857140000000002</v>
      </c>
      <c r="R731" s="14">
        <v>0.12</v>
      </c>
      <c r="S731" s="14">
        <v>0.39032260000000002</v>
      </c>
      <c r="T731" s="14">
        <v>0.54062500000000002</v>
      </c>
      <c r="U731" s="14">
        <v>0.1125</v>
      </c>
      <c r="V731" s="14">
        <v>0.30952380000000002</v>
      </c>
      <c r="W731" s="14">
        <v>0.21473680000000001</v>
      </c>
      <c r="X731" s="14">
        <v>0.28846149999999998</v>
      </c>
      <c r="Y731" s="14">
        <v>0.35714289999999999</v>
      </c>
      <c r="Z731" s="14">
        <v>0.34615390000000001</v>
      </c>
      <c r="AA731" s="14">
        <v>0.40638299999999999</v>
      </c>
      <c r="AB731" s="14">
        <v>0.23333329999999999</v>
      </c>
      <c r="AC731" s="14">
        <v>0.25416670000000002</v>
      </c>
      <c r="AD731" s="14">
        <v>0.45483869999999998</v>
      </c>
      <c r="AE731" s="14">
        <v>0.34</v>
      </c>
      <c r="AF731" s="14">
        <v>0.39230769999999998</v>
      </c>
      <c r="AG731" s="14">
        <v>0.46315790000000001</v>
      </c>
      <c r="AH731" s="14">
        <v>0.40408159999999999</v>
      </c>
      <c r="AI731" s="14">
        <v>0.26250000000000001</v>
      </c>
      <c r="AJ731" s="14">
        <v>0.26363639999999999</v>
      </c>
      <c r="AK731" s="14">
        <v>0.23749999999999999</v>
      </c>
      <c r="AL731" s="14">
        <v>0.29375000000000001</v>
      </c>
      <c r="AM731" s="14">
        <v>0.38571430000000001</v>
      </c>
      <c r="AN731" s="14">
        <v>0.51428569999999996</v>
      </c>
    </row>
    <row r="732" spans="1:40" s="1" customFormat="1" ht="60">
      <c r="A732" s="1" t="s">
        <v>157</v>
      </c>
      <c r="D732" s="1" t="s">
        <v>178</v>
      </c>
      <c r="G732" s="1" t="s">
        <v>179</v>
      </c>
      <c r="H732" s="13" t="s">
        <v>175</v>
      </c>
      <c r="I732" s="14">
        <v>0.37</v>
      </c>
      <c r="J732" s="14">
        <v>0.47727269999999999</v>
      </c>
      <c r="K732" s="14">
        <v>0.36666670000000001</v>
      </c>
      <c r="L732" s="14">
        <v>0.24444440000000001</v>
      </c>
      <c r="M732" s="14">
        <v>0.1</v>
      </c>
      <c r="N732" s="14">
        <v>0.3</v>
      </c>
      <c r="O732" s="14">
        <v>0.2969697</v>
      </c>
      <c r="P732" s="14">
        <v>0.21249999999999999</v>
      </c>
      <c r="Q732" s="14">
        <v>0.52500000000000002</v>
      </c>
      <c r="R732" s="14">
        <v>0.4166667</v>
      </c>
      <c r="S732" s="14">
        <v>0.17499999999999999</v>
      </c>
      <c r="T732" s="14">
        <v>0.22631580000000001</v>
      </c>
      <c r="U732" s="14">
        <v>0.1875</v>
      </c>
      <c r="V732" s="14">
        <v>0.26250000000000001</v>
      </c>
      <c r="W732" s="14">
        <v>0.22692309999999999</v>
      </c>
      <c r="X732" s="14">
        <v>0.3230769</v>
      </c>
      <c r="Y732" s="14">
        <v>0.44</v>
      </c>
      <c r="Z732" s="14">
        <v>8.3333299999999999E-2</v>
      </c>
      <c r="AA732" s="14">
        <v>0.36875000000000002</v>
      </c>
      <c r="AB732" s="14">
        <v>0.14000000000000001</v>
      </c>
      <c r="AC732" s="14">
        <v>0.14666670000000001</v>
      </c>
      <c r="AD732" s="14">
        <v>0.15</v>
      </c>
      <c r="AE732" s="14">
        <v>0.1</v>
      </c>
      <c r="AF732" s="14">
        <v>0.3</v>
      </c>
      <c r="AG732" s="14">
        <v>0.2</v>
      </c>
      <c r="AH732" s="14">
        <v>0.2117647</v>
      </c>
      <c r="AI732" s="14">
        <v>0.32857140000000001</v>
      </c>
      <c r="AJ732" s="14">
        <v>0.25454549999999998</v>
      </c>
      <c r="AK732" s="14">
        <v>0.25</v>
      </c>
      <c r="AL732" s="14">
        <v>0.44</v>
      </c>
      <c r="AM732" s="14">
        <v>0.375</v>
      </c>
      <c r="AN732" s="14">
        <v>0.26250000000000001</v>
      </c>
    </row>
    <row r="733" spans="1:40" s="1" customFormat="1" ht="30">
      <c r="A733" s="1" t="s">
        <v>157</v>
      </c>
      <c r="B733" s="1" t="s">
        <v>180</v>
      </c>
      <c r="G733" s="1" t="s">
        <v>181</v>
      </c>
      <c r="H733" s="13" t="s">
        <v>182</v>
      </c>
      <c r="I733" s="14">
        <v>0.54347829999999997</v>
      </c>
      <c r="J733" s="14">
        <v>0.55319149999999995</v>
      </c>
      <c r="K733" s="14">
        <v>0.47619040000000001</v>
      </c>
      <c r="L733" s="14">
        <v>0.4166666</v>
      </c>
      <c r="M733" s="14">
        <v>0.48888890000000002</v>
      </c>
      <c r="N733" s="14">
        <v>0.46666659999999999</v>
      </c>
      <c r="O733" s="14">
        <v>0.49818839999999998</v>
      </c>
      <c r="P733" s="14">
        <v>0.52380950000000004</v>
      </c>
      <c r="Q733" s="14">
        <v>0.57142850000000001</v>
      </c>
      <c r="R733" s="14">
        <v>0.3333333</v>
      </c>
      <c r="S733" s="14">
        <v>0.58888890000000005</v>
      </c>
      <c r="T733" s="14">
        <v>0.58888890000000005</v>
      </c>
      <c r="U733" s="14">
        <v>0.4583333</v>
      </c>
      <c r="V733" s="14">
        <v>0.57142850000000001</v>
      </c>
      <c r="W733" s="14">
        <v>0.33684209999999998</v>
      </c>
      <c r="X733" s="14">
        <v>0.44</v>
      </c>
      <c r="Y733" s="14">
        <v>0.46153840000000002</v>
      </c>
      <c r="Z733" s="14">
        <v>0.42424240000000002</v>
      </c>
      <c r="AA733" s="14">
        <v>0.49275360000000001</v>
      </c>
      <c r="AB733" s="14">
        <v>0.35555550000000002</v>
      </c>
      <c r="AC733" s="14">
        <v>0.40425529999999998</v>
      </c>
      <c r="AD733" s="14">
        <v>0.52688170000000001</v>
      </c>
      <c r="AE733" s="14">
        <v>0.38888889999999998</v>
      </c>
      <c r="AF733" s="14">
        <v>0.47222219999999998</v>
      </c>
      <c r="AG733" s="14">
        <v>0.4385965</v>
      </c>
      <c r="AH733" s="14">
        <v>0.46</v>
      </c>
      <c r="AI733" s="14">
        <v>0.50724639999999999</v>
      </c>
      <c r="AJ733" s="14">
        <v>0.4393939</v>
      </c>
      <c r="AK733" s="14">
        <v>0.47619040000000001</v>
      </c>
      <c r="AL733" s="14">
        <v>0.4375</v>
      </c>
      <c r="AM733" s="14">
        <v>0.57142850000000001</v>
      </c>
      <c r="AN733" s="14">
        <v>0.52380950000000004</v>
      </c>
    </row>
    <row r="734" spans="1:40" s="1" customFormat="1" ht="30">
      <c r="A734" s="1" t="s">
        <v>157</v>
      </c>
      <c r="D734" s="1" t="s">
        <v>183</v>
      </c>
      <c r="G734" s="1" t="s">
        <v>184</v>
      </c>
      <c r="H734" s="13" t="s">
        <v>182</v>
      </c>
      <c r="I734" s="14">
        <v>0.46666659999999999</v>
      </c>
      <c r="J734" s="14">
        <v>0.49206349999999999</v>
      </c>
      <c r="K734" s="14">
        <v>0.44444440000000002</v>
      </c>
      <c r="L734" s="14">
        <v>0.55555549999999998</v>
      </c>
      <c r="M734" s="14">
        <v>0.4166666</v>
      </c>
      <c r="N734" s="14">
        <v>0.52777770000000002</v>
      </c>
      <c r="O734" s="14">
        <v>0.46766170000000001</v>
      </c>
      <c r="P734" s="14">
        <v>0.375</v>
      </c>
      <c r="Q734" s="14">
        <v>0.6</v>
      </c>
      <c r="R734" s="14">
        <v>0.5</v>
      </c>
      <c r="S734" s="14">
        <v>0.5</v>
      </c>
      <c r="T734" s="14">
        <v>0.491228</v>
      </c>
      <c r="U734" s="14">
        <v>0.375</v>
      </c>
      <c r="V734" s="14">
        <v>0.5</v>
      </c>
      <c r="W734" s="14">
        <v>0.38666669999999997</v>
      </c>
      <c r="X734" s="14">
        <v>0.43589739999999999</v>
      </c>
      <c r="Y734" s="14">
        <v>0.61111099999999996</v>
      </c>
      <c r="Z734" s="14">
        <v>0.38888889999999998</v>
      </c>
      <c r="AA734" s="14">
        <v>0.6</v>
      </c>
      <c r="AB734" s="14">
        <v>0.26666669999999998</v>
      </c>
      <c r="AC734" s="14">
        <v>0.40476190000000001</v>
      </c>
      <c r="AD734" s="14">
        <v>0.4166666</v>
      </c>
      <c r="AE734" s="14">
        <v>0.3333333</v>
      </c>
      <c r="AF734" s="14">
        <v>0.41025640000000002</v>
      </c>
      <c r="AG734" s="14">
        <v>0.61904760000000003</v>
      </c>
      <c r="AH734" s="14">
        <v>0.56862740000000001</v>
      </c>
      <c r="AI734" s="14">
        <v>0.54761899999999997</v>
      </c>
      <c r="AJ734" s="14">
        <v>0.5</v>
      </c>
      <c r="AK734" s="14">
        <v>0.22222220000000001</v>
      </c>
      <c r="AL734" s="14">
        <v>0.3333333</v>
      </c>
      <c r="AM734" s="14">
        <v>0.4166666</v>
      </c>
      <c r="AN734" s="14">
        <v>0.5416666</v>
      </c>
    </row>
    <row r="735" spans="1:40" s="1" customFormat="1" ht="45">
      <c r="A735" s="1" t="s">
        <v>157</v>
      </c>
      <c r="B735" s="1" t="s">
        <v>194</v>
      </c>
      <c r="G735" s="1" t="s">
        <v>195</v>
      </c>
      <c r="H735" s="13" t="s">
        <v>2101</v>
      </c>
      <c r="I735" s="14">
        <v>0.62318839999999998</v>
      </c>
      <c r="J735" s="14">
        <v>0.61702129999999999</v>
      </c>
      <c r="K735" s="14">
        <v>0.57142850000000001</v>
      </c>
      <c r="L735" s="14">
        <v>0.5416666</v>
      </c>
      <c r="M735" s="14">
        <v>0.64444440000000003</v>
      </c>
      <c r="N735" s="14">
        <v>0.6</v>
      </c>
      <c r="O735" s="14">
        <v>0.56216219999999995</v>
      </c>
      <c r="P735" s="14">
        <v>0.6</v>
      </c>
      <c r="Q735" s="14">
        <v>0.61111110000000002</v>
      </c>
      <c r="R735" s="14">
        <v>0.6666666</v>
      </c>
      <c r="S735" s="14">
        <v>0.59770109999999999</v>
      </c>
      <c r="T735" s="14">
        <v>0.6</v>
      </c>
      <c r="U735" s="14">
        <v>0.57142850000000001</v>
      </c>
      <c r="V735" s="14">
        <v>0.73015870000000005</v>
      </c>
      <c r="W735" s="14">
        <v>0.54255319999999996</v>
      </c>
      <c r="X735" s="14">
        <v>0.53333330000000001</v>
      </c>
      <c r="Y735" s="14">
        <v>0.61538459999999995</v>
      </c>
      <c r="Z735" s="14">
        <v>0.6666666</v>
      </c>
      <c r="AA735" s="14">
        <v>0.58695649999999999</v>
      </c>
      <c r="AB735" s="14">
        <v>0.48888890000000002</v>
      </c>
      <c r="AC735" s="14">
        <v>0.55072460000000001</v>
      </c>
      <c r="AD735" s="14">
        <v>0.63440859999999999</v>
      </c>
      <c r="AE735" s="14">
        <v>0.51111110000000004</v>
      </c>
      <c r="AF735" s="14">
        <v>0.56944439999999996</v>
      </c>
      <c r="AG735" s="14">
        <v>0.56140350000000006</v>
      </c>
      <c r="AH735" s="14">
        <v>0.55999989999999999</v>
      </c>
      <c r="AI735" s="14">
        <v>0.6086956</v>
      </c>
      <c r="AJ735" s="14">
        <v>0.58333330000000005</v>
      </c>
      <c r="AK735" s="14">
        <v>0.70833330000000005</v>
      </c>
      <c r="AL735" s="14">
        <v>0.5625</v>
      </c>
      <c r="AM735" s="14">
        <v>0.61904760000000003</v>
      </c>
      <c r="AN735" s="14">
        <v>0.71428570000000002</v>
      </c>
    </row>
    <row r="736" spans="1:40" s="1" customFormat="1" ht="45">
      <c r="A736" s="1" t="s">
        <v>157</v>
      </c>
      <c r="D736" s="1" t="s">
        <v>196</v>
      </c>
      <c r="G736" s="1" t="s">
        <v>197</v>
      </c>
      <c r="H736" s="13" t="s">
        <v>2103</v>
      </c>
      <c r="I736" s="14">
        <v>0.56666660000000002</v>
      </c>
      <c r="J736" s="14">
        <v>0.57142850000000001</v>
      </c>
      <c r="K736" s="14">
        <v>0.6666666</v>
      </c>
      <c r="L736" s="14">
        <v>0.6666666</v>
      </c>
      <c r="M736" s="14">
        <v>0.4166666</v>
      </c>
      <c r="N736" s="14">
        <v>0.61111110000000002</v>
      </c>
      <c r="O736" s="14">
        <v>0.60294119999999995</v>
      </c>
      <c r="P736" s="14">
        <v>0.5</v>
      </c>
      <c r="Q736" s="14">
        <v>0.8</v>
      </c>
      <c r="R736" s="14">
        <v>0.55555549999999998</v>
      </c>
      <c r="S736" s="14">
        <v>0.6666666</v>
      </c>
      <c r="T736" s="14">
        <v>0.5789474</v>
      </c>
      <c r="U736" s="14">
        <v>0.5416666</v>
      </c>
      <c r="V736" s="14">
        <v>0.62499990000000005</v>
      </c>
      <c r="W736" s="14">
        <v>0.57333330000000005</v>
      </c>
      <c r="X736" s="14">
        <v>0.48717949999999999</v>
      </c>
      <c r="Y736" s="14">
        <v>0.72222220000000004</v>
      </c>
      <c r="Z736" s="14">
        <v>0.55555549999999998</v>
      </c>
      <c r="AA736" s="14">
        <v>0.625</v>
      </c>
      <c r="AB736" s="14">
        <v>0.6</v>
      </c>
      <c r="AC736" s="14">
        <v>0.5</v>
      </c>
      <c r="AD736" s="14">
        <v>0.58333330000000005</v>
      </c>
      <c r="AE736" s="14">
        <v>0.53333330000000001</v>
      </c>
      <c r="AF736" s="14">
        <v>0.56410249999999995</v>
      </c>
      <c r="AG736" s="14">
        <v>0.57142850000000001</v>
      </c>
      <c r="AH736" s="14">
        <v>0.52941170000000004</v>
      </c>
      <c r="AI736" s="14">
        <v>0.59523809999999999</v>
      </c>
      <c r="AJ736" s="14">
        <v>0.6666666</v>
      </c>
      <c r="AK736" s="14">
        <v>0.3333333</v>
      </c>
      <c r="AL736" s="14">
        <v>0.60606059999999995</v>
      </c>
      <c r="AM736" s="14">
        <v>0.4166666</v>
      </c>
      <c r="AN736" s="14">
        <v>0.62499990000000005</v>
      </c>
    </row>
    <row r="737" spans="1:40" s="1" customFormat="1" ht="45">
      <c r="A737" s="1" t="s">
        <v>157</v>
      </c>
      <c r="B737" s="1" t="s">
        <v>198</v>
      </c>
      <c r="G737" s="1" t="s">
        <v>199</v>
      </c>
      <c r="H737" s="9" t="s">
        <v>2104</v>
      </c>
      <c r="I737" s="14">
        <v>0.72222220000000004</v>
      </c>
      <c r="J737" s="14">
        <v>0.65789470000000005</v>
      </c>
      <c r="K737" s="14">
        <v>0.47619050000000002</v>
      </c>
      <c r="L737" s="14">
        <v>0.72222220000000004</v>
      </c>
      <c r="M737" s="14">
        <v>0.61111110000000002</v>
      </c>
      <c r="N737" s="14">
        <v>0.54761899999999997</v>
      </c>
      <c r="O737" s="14">
        <v>0.69607839999999999</v>
      </c>
      <c r="P737" s="14">
        <v>0.66666669999999995</v>
      </c>
      <c r="Q737" s="14">
        <v>0.61111110000000002</v>
      </c>
      <c r="R737" s="14">
        <v>0.44444440000000002</v>
      </c>
      <c r="S737" s="14">
        <v>0.65333339999999995</v>
      </c>
      <c r="T737" s="14">
        <v>0.7</v>
      </c>
      <c r="U737" s="14">
        <v>0.72222220000000004</v>
      </c>
      <c r="V737" s="14">
        <v>0.66666669999999995</v>
      </c>
      <c r="W737" s="14">
        <v>0.5520834</v>
      </c>
      <c r="X737" s="14">
        <v>0.66666669999999995</v>
      </c>
      <c r="Y737" s="14">
        <v>0.62222219999999995</v>
      </c>
      <c r="Z737" s="14">
        <v>0.48484850000000002</v>
      </c>
      <c r="AA737" s="14">
        <v>0.6476191</v>
      </c>
      <c r="AB737" s="14">
        <v>0.54545460000000001</v>
      </c>
      <c r="AC737" s="14">
        <v>0.57843140000000004</v>
      </c>
      <c r="AD737" s="14">
        <v>0.75757580000000002</v>
      </c>
      <c r="AE737" s="14">
        <v>0.57142859999999995</v>
      </c>
      <c r="AF737" s="14">
        <v>0.68181820000000004</v>
      </c>
      <c r="AG737" s="14">
        <v>0.66666669999999995</v>
      </c>
      <c r="AH737" s="14">
        <v>0.66666669999999995</v>
      </c>
      <c r="AI737" s="14">
        <v>0.66666669999999995</v>
      </c>
      <c r="AJ737" s="14">
        <v>0.60416669999999995</v>
      </c>
      <c r="AK737" s="14">
        <v>0.4</v>
      </c>
      <c r="AL737" s="14">
        <v>0.56000000000000005</v>
      </c>
      <c r="AM737" s="14">
        <v>0.7083334</v>
      </c>
      <c r="AN737" s="14">
        <v>0.81818179999999996</v>
      </c>
    </row>
    <row r="738" spans="1:40" s="1" customFormat="1" ht="45">
      <c r="A738" s="1" t="s">
        <v>157</v>
      </c>
      <c r="B738" s="1" t="s">
        <v>200</v>
      </c>
      <c r="G738" s="1" t="s">
        <v>201</v>
      </c>
      <c r="H738" s="9" t="s">
        <v>2105</v>
      </c>
      <c r="I738" s="14">
        <v>0.7179487</v>
      </c>
      <c r="J738" s="14">
        <v>0.7820513</v>
      </c>
      <c r="K738" s="14">
        <v>0.44444440000000002</v>
      </c>
      <c r="L738" s="14">
        <v>0.8333334</v>
      </c>
      <c r="M738" s="14">
        <v>0.5833334</v>
      </c>
      <c r="N738" s="14">
        <v>0.66666669999999995</v>
      </c>
      <c r="O738" s="14">
        <v>0.76470590000000005</v>
      </c>
      <c r="P738" s="14">
        <v>0.64285709999999996</v>
      </c>
      <c r="Q738" s="14">
        <v>0.73333329999999997</v>
      </c>
      <c r="R738" s="14">
        <v>0.5</v>
      </c>
      <c r="S738" s="14">
        <v>0.65079370000000003</v>
      </c>
      <c r="T738" s="14">
        <v>0.87179490000000004</v>
      </c>
      <c r="U738" s="14">
        <v>0.66666669999999995</v>
      </c>
      <c r="V738" s="14">
        <v>0.70588240000000002</v>
      </c>
      <c r="W738" s="14">
        <v>0.61702129999999999</v>
      </c>
      <c r="X738" s="14">
        <v>0.62745099999999998</v>
      </c>
      <c r="Y738" s="14">
        <v>0.7017544</v>
      </c>
      <c r="Z738" s="14">
        <v>0.625</v>
      </c>
      <c r="AA738" s="14">
        <v>0.6984127</v>
      </c>
      <c r="AB738" s="14">
        <v>0.625</v>
      </c>
      <c r="AC738" s="14">
        <v>0.67857149999999999</v>
      </c>
      <c r="AD738" s="14">
        <v>0.76470590000000005</v>
      </c>
      <c r="AE738" s="14">
        <v>0.66666669999999995</v>
      </c>
      <c r="AF738" s="14">
        <v>0.75925929999999997</v>
      </c>
      <c r="AG738" s="14">
        <v>0.76666670000000003</v>
      </c>
      <c r="AH738" s="14">
        <v>0.79310349999999996</v>
      </c>
      <c r="AI738" s="14">
        <v>0.73684210000000006</v>
      </c>
      <c r="AJ738" s="14">
        <v>0.62222219999999995</v>
      </c>
      <c r="AK738" s="14">
        <v>0.55555560000000004</v>
      </c>
      <c r="AL738" s="14">
        <v>0.6349207</v>
      </c>
      <c r="AM738" s="14">
        <v>0.8333334</v>
      </c>
      <c r="AN738" s="14">
        <v>0.81818179999999996</v>
      </c>
    </row>
    <row r="739" spans="1:40" s="1" customFormat="1" ht="45">
      <c r="A739" s="1" t="s">
        <v>157</v>
      </c>
      <c r="B739" s="1" t="s">
        <v>202</v>
      </c>
      <c r="G739" s="1" t="s">
        <v>203</v>
      </c>
      <c r="H739" s="9" t="s">
        <v>2106</v>
      </c>
      <c r="I739" s="14">
        <v>0.65555549999999996</v>
      </c>
      <c r="J739" s="14">
        <v>0.69135800000000003</v>
      </c>
      <c r="K739" s="14">
        <v>0.66666669999999995</v>
      </c>
      <c r="L739" s="14">
        <v>0.66666669999999995</v>
      </c>
      <c r="M739" s="14">
        <v>0.44444440000000002</v>
      </c>
      <c r="N739" s="14">
        <v>0.55555560000000004</v>
      </c>
      <c r="O739" s="14">
        <v>0.59821429999999998</v>
      </c>
      <c r="P739" s="14">
        <v>0.38888889999999998</v>
      </c>
      <c r="Q739" s="14">
        <v>0.55555560000000004</v>
      </c>
      <c r="R739" s="14">
        <v>0.66666669999999995</v>
      </c>
      <c r="S739" s="14">
        <v>0.43589739999999999</v>
      </c>
      <c r="T739" s="14">
        <v>0.75</v>
      </c>
      <c r="U739" s="14">
        <v>0.1666667</v>
      </c>
      <c r="V739" s="14">
        <v>0.48484850000000002</v>
      </c>
      <c r="W739" s="14">
        <v>0.4583333</v>
      </c>
      <c r="X739" s="14">
        <v>0.56862749999999995</v>
      </c>
      <c r="Y739" s="14">
        <v>0.74358979999999997</v>
      </c>
      <c r="Z739" s="14">
        <v>0.55555560000000004</v>
      </c>
      <c r="AA739" s="14">
        <v>0.60317460000000001</v>
      </c>
      <c r="AB739" s="14">
        <v>0.61904760000000003</v>
      </c>
      <c r="AC739" s="14">
        <v>0.49382720000000002</v>
      </c>
      <c r="AD739" s="14">
        <v>0.56140350000000006</v>
      </c>
      <c r="AE739" s="14">
        <v>0.68627450000000001</v>
      </c>
      <c r="AF739" s="14">
        <v>0.7179487</v>
      </c>
      <c r="AG739" s="14">
        <v>0.7083334</v>
      </c>
      <c r="AH739" s="14">
        <v>0.54022990000000004</v>
      </c>
      <c r="AI739" s="14">
        <v>0.57142859999999995</v>
      </c>
      <c r="AJ739" s="14" t="s">
        <v>146</v>
      </c>
      <c r="AK739" s="14">
        <v>0.44444440000000002</v>
      </c>
      <c r="AL739" s="14">
        <v>0.49206349999999999</v>
      </c>
      <c r="AM739" s="14">
        <v>0.8333334</v>
      </c>
      <c r="AN739" s="14">
        <v>0.76666670000000003</v>
      </c>
    </row>
    <row r="740" spans="1:40" s="1" customFormat="1" ht="60">
      <c r="A740" s="1" t="s">
        <v>157</v>
      </c>
      <c r="C740" s="13"/>
      <c r="D740" s="1" t="s">
        <v>204</v>
      </c>
      <c r="G740" s="1" t="s">
        <v>205</v>
      </c>
      <c r="H740" s="13" t="s">
        <v>206</v>
      </c>
      <c r="I740" s="14">
        <v>0.66666669999999995</v>
      </c>
      <c r="J740" s="14">
        <v>0.61904760000000003</v>
      </c>
      <c r="K740" s="14">
        <v>0.46666669999999999</v>
      </c>
      <c r="L740" s="14">
        <v>0.54166669999999995</v>
      </c>
      <c r="M740" s="14">
        <v>0.22222220000000001</v>
      </c>
      <c r="N740" s="14">
        <v>0.69696970000000003</v>
      </c>
      <c r="O740" s="14">
        <v>0.59139790000000003</v>
      </c>
      <c r="P740" s="14">
        <v>0.5</v>
      </c>
      <c r="Q740" s="14">
        <v>0.3333333</v>
      </c>
      <c r="R740" s="14">
        <v>0.5</v>
      </c>
      <c r="S740" s="14">
        <v>0.5833334</v>
      </c>
      <c r="T740" s="14">
        <v>0.50980400000000003</v>
      </c>
      <c r="U740" s="14">
        <v>0.4583333</v>
      </c>
      <c r="V740" s="14">
        <v>0.66666669999999995</v>
      </c>
      <c r="W740" s="14">
        <v>0.40579710000000002</v>
      </c>
      <c r="X740" s="14">
        <v>0.61538459999999995</v>
      </c>
      <c r="Y740" s="14">
        <v>0.55555560000000004</v>
      </c>
      <c r="Z740" s="14">
        <v>0.5</v>
      </c>
      <c r="AA740" s="14">
        <v>0.55555560000000004</v>
      </c>
      <c r="AB740" s="14">
        <v>0.73333329999999997</v>
      </c>
      <c r="AC740" s="14">
        <v>0.40476190000000001</v>
      </c>
      <c r="AD740" s="14">
        <v>0.70833330000000005</v>
      </c>
      <c r="AE740" s="14">
        <v>0.25</v>
      </c>
      <c r="AF740" s="14">
        <v>0.61538459999999995</v>
      </c>
      <c r="AG740" s="14">
        <v>0.52380959999999999</v>
      </c>
      <c r="AH740" s="14">
        <v>0.2708333</v>
      </c>
      <c r="AI740" s="14">
        <v>0.63888889999999998</v>
      </c>
      <c r="AJ740" s="14">
        <v>0.36111110000000002</v>
      </c>
      <c r="AK740" s="14">
        <v>0.55555560000000004</v>
      </c>
      <c r="AL740" s="14">
        <v>0.63333329999999999</v>
      </c>
      <c r="AM740" s="14">
        <v>0.22222220000000001</v>
      </c>
      <c r="AN740" s="14">
        <v>0.5833334</v>
      </c>
    </row>
    <row r="741" spans="1:40" s="1" customFormat="1" ht="60">
      <c r="A741" s="1" t="s">
        <v>157</v>
      </c>
      <c r="C741" s="13"/>
      <c r="D741" s="1" t="s">
        <v>207</v>
      </c>
      <c r="G741" s="1" t="s">
        <v>208</v>
      </c>
      <c r="H741" s="13" t="s">
        <v>209</v>
      </c>
      <c r="I741" s="14">
        <v>0.53333339999999996</v>
      </c>
      <c r="J741" s="14">
        <v>0.74242419999999998</v>
      </c>
      <c r="K741" s="14">
        <v>0.53333339999999996</v>
      </c>
      <c r="L741" s="14">
        <v>0.4583333</v>
      </c>
      <c r="M741" s="14">
        <v>0.3333333</v>
      </c>
      <c r="N741" s="14">
        <v>0.76666670000000003</v>
      </c>
      <c r="O741" s="14">
        <v>0.66120219999999996</v>
      </c>
      <c r="P741" s="14">
        <v>0.4583333</v>
      </c>
      <c r="Q741" s="14">
        <v>0.4166667</v>
      </c>
      <c r="R741" s="14">
        <v>0.53333339999999996</v>
      </c>
      <c r="S741" s="14">
        <v>0.75</v>
      </c>
      <c r="T741" s="14">
        <v>0.59259260000000002</v>
      </c>
      <c r="U741" s="14">
        <v>0.625</v>
      </c>
      <c r="V741" s="14">
        <v>0.625</v>
      </c>
      <c r="W741" s="14">
        <v>0.50724639999999999</v>
      </c>
      <c r="X741" s="14">
        <v>0.53846159999999998</v>
      </c>
      <c r="Y741" s="14">
        <v>0.5</v>
      </c>
      <c r="Z741" s="14">
        <v>0.5</v>
      </c>
      <c r="AA741" s="14">
        <v>0.66666669999999995</v>
      </c>
      <c r="AB741" s="14">
        <v>0.75</v>
      </c>
      <c r="AC741" s="14">
        <v>0.5</v>
      </c>
      <c r="AD741" s="14">
        <v>0.625</v>
      </c>
      <c r="AE741" s="14">
        <v>0.4166667</v>
      </c>
      <c r="AF741" s="14">
        <v>0.66666669999999995</v>
      </c>
      <c r="AG741" s="14">
        <v>0.66666669999999995</v>
      </c>
      <c r="AH741" s="14">
        <v>0.2888889</v>
      </c>
      <c r="AI741" s="14">
        <v>0.66666669999999995</v>
      </c>
      <c r="AJ741" s="14">
        <v>0.55555560000000004</v>
      </c>
      <c r="AK741" s="14">
        <v>0.55555560000000004</v>
      </c>
      <c r="AL741" s="14">
        <v>0.59259260000000002</v>
      </c>
      <c r="AM741" s="14">
        <v>0.44444440000000002</v>
      </c>
      <c r="AN741" s="14">
        <v>0.5833334</v>
      </c>
    </row>
    <row r="742" spans="1:40" s="1" customFormat="1" ht="42.6" customHeight="1">
      <c r="A742" s="1" t="s">
        <v>157</v>
      </c>
      <c r="B742" s="9" t="s">
        <v>612</v>
      </c>
      <c r="C742" s="9"/>
      <c r="D742" s="9"/>
      <c r="E742" s="9"/>
      <c r="F742" s="9"/>
      <c r="G742" s="9" t="s">
        <v>613</v>
      </c>
      <c r="H742" s="9" t="s">
        <v>2111</v>
      </c>
      <c r="I742" s="14">
        <v>0.59166660000000004</v>
      </c>
      <c r="J742" s="14">
        <v>0.52500000000000002</v>
      </c>
      <c r="K742" s="14">
        <v>0.38095240000000002</v>
      </c>
      <c r="L742" s="14">
        <v>0.61111099999999996</v>
      </c>
      <c r="M742" s="14">
        <v>0.4166666</v>
      </c>
      <c r="N742" s="14">
        <v>0.58333330000000005</v>
      </c>
      <c r="O742" s="14">
        <v>0.49537039999999999</v>
      </c>
      <c r="P742" s="14">
        <v>0.43137249999999999</v>
      </c>
      <c r="Q742" s="14">
        <v>0.5</v>
      </c>
      <c r="R742" s="14">
        <v>0.3333333</v>
      </c>
      <c r="S742" s="14">
        <v>0.51282050000000001</v>
      </c>
      <c r="T742" s="14">
        <v>0.46969689999999997</v>
      </c>
      <c r="U742" s="14">
        <v>0.44444440000000002</v>
      </c>
      <c r="V742" s="14">
        <v>0.5625</v>
      </c>
      <c r="W742" s="14">
        <v>0.3958333</v>
      </c>
      <c r="X742" s="14">
        <v>0.48333330000000002</v>
      </c>
      <c r="Y742" s="14">
        <v>0.47058820000000001</v>
      </c>
      <c r="Z742" s="14">
        <v>0.3939394</v>
      </c>
      <c r="AA742" s="14">
        <v>0.52380950000000004</v>
      </c>
      <c r="AB742" s="14">
        <v>0.30303029999999997</v>
      </c>
      <c r="AC742" s="14">
        <v>0.37254900000000002</v>
      </c>
      <c r="AD742" s="14">
        <v>0.42028979999999999</v>
      </c>
      <c r="AE742" s="14">
        <v>0.46376810000000002</v>
      </c>
      <c r="AF742" s="14">
        <v>0.38888889999999998</v>
      </c>
      <c r="AG742" s="14">
        <v>0.4791666</v>
      </c>
      <c r="AH742" s="14">
        <v>0.50877190000000005</v>
      </c>
      <c r="AI742" s="14">
        <v>0.55072460000000001</v>
      </c>
      <c r="AJ742" s="14">
        <v>0.40740739999999998</v>
      </c>
      <c r="AK742" s="14">
        <v>0.2</v>
      </c>
      <c r="AL742" s="14">
        <v>0.48</v>
      </c>
      <c r="AM742" s="14">
        <v>0.4583333</v>
      </c>
      <c r="AN742" s="14">
        <v>0.58333330000000005</v>
      </c>
    </row>
    <row r="743" spans="1:40" s="1" customFormat="1" ht="45">
      <c r="A743" s="1" t="s">
        <v>157</v>
      </c>
      <c r="B743" s="9" t="s">
        <v>614</v>
      </c>
      <c r="C743" s="9"/>
      <c r="D743" s="9"/>
      <c r="E743" s="9"/>
      <c r="F743" s="9"/>
      <c r="G743" s="9" t="s">
        <v>615</v>
      </c>
      <c r="H743" s="9" t="s">
        <v>2112</v>
      </c>
      <c r="I743" s="14">
        <v>0.55172410000000005</v>
      </c>
      <c r="J743" s="14">
        <v>0.57471260000000002</v>
      </c>
      <c r="K743" s="14">
        <v>0.61111110000000002</v>
      </c>
      <c r="L743" s="14">
        <v>0.6</v>
      </c>
      <c r="M743" s="14">
        <v>0.52777770000000002</v>
      </c>
      <c r="N743" s="14">
        <v>0.5</v>
      </c>
      <c r="O743" s="14">
        <v>0.51648349999999998</v>
      </c>
      <c r="P743" s="14">
        <v>0.45238089999999997</v>
      </c>
      <c r="Q743" s="14">
        <v>0.46666659999999999</v>
      </c>
      <c r="R743" s="14">
        <v>0.55555549999999998</v>
      </c>
      <c r="S743" s="14">
        <v>0.46031739999999999</v>
      </c>
      <c r="T743" s="14">
        <v>0.64444440000000003</v>
      </c>
      <c r="U743" s="14">
        <v>0.3333333</v>
      </c>
      <c r="V743" s="14">
        <v>0.54901960000000005</v>
      </c>
      <c r="W743" s="14">
        <v>0.4166667</v>
      </c>
      <c r="X743" s="14">
        <v>0.37037039999999999</v>
      </c>
      <c r="Y743" s="14">
        <v>0.38095240000000002</v>
      </c>
      <c r="Z743" s="14">
        <v>0.44444440000000002</v>
      </c>
      <c r="AA743" s="14">
        <v>0.42028979999999999</v>
      </c>
      <c r="AB743" s="14">
        <v>0.4166666</v>
      </c>
      <c r="AC743" s="14">
        <v>0.46428570000000002</v>
      </c>
      <c r="AD743" s="14">
        <v>0.4736842</v>
      </c>
      <c r="AE743" s="14">
        <v>0.52777770000000002</v>
      </c>
      <c r="AF743" s="14">
        <v>0.4210526</v>
      </c>
      <c r="AG743" s="14">
        <v>0.41025640000000002</v>
      </c>
      <c r="AH743" s="14">
        <v>0.52222219999999997</v>
      </c>
      <c r="AI743" s="14">
        <v>0.56140350000000006</v>
      </c>
      <c r="AJ743" s="14">
        <v>0.4166666</v>
      </c>
      <c r="AK743" s="14">
        <v>0.1111111</v>
      </c>
      <c r="AL743" s="14">
        <v>0.46031739999999999</v>
      </c>
      <c r="AM743" s="14">
        <v>0.61904760000000003</v>
      </c>
      <c r="AN743" s="14">
        <v>0.60606059999999995</v>
      </c>
    </row>
    <row r="744" spans="1:40" s="1" customFormat="1" ht="45">
      <c r="A744" s="1" t="s">
        <v>157</v>
      </c>
      <c r="B744" s="9" t="s">
        <v>616</v>
      </c>
      <c r="C744" s="9"/>
      <c r="D744" s="9"/>
      <c r="E744" s="9"/>
      <c r="F744" s="9"/>
      <c r="G744" s="9" t="s">
        <v>617</v>
      </c>
      <c r="H744" s="9" t="s">
        <v>2113</v>
      </c>
      <c r="I744" s="14">
        <v>0.56565650000000001</v>
      </c>
      <c r="J744" s="14">
        <v>0.54320990000000002</v>
      </c>
      <c r="K744" s="14">
        <v>0.3333333</v>
      </c>
      <c r="L744" s="14">
        <v>0.5</v>
      </c>
      <c r="M744" s="14">
        <v>0.38888889999999998</v>
      </c>
      <c r="N744" s="14">
        <v>0.43589739999999999</v>
      </c>
      <c r="O744" s="14">
        <v>0.48888890000000002</v>
      </c>
      <c r="P744" s="14">
        <v>0.27777780000000002</v>
      </c>
      <c r="Q744" s="14">
        <v>0.55555549999999998</v>
      </c>
      <c r="R744" s="14">
        <v>0.55555549999999998</v>
      </c>
      <c r="S744" s="14">
        <v>0.3846154</v>
      </c>
      <c r="T744" s="14">
        <v>0.61111110000000002</v>
      </c>
      <c r="U744" s="14">
        <v>0.1666667</v>
      </c>
      <c r="V744" s="14">
        <v>0.51515149999999998</v>
      </c>
      <c r="W744" s="14">
        <v>0.37387389999999998</v>
      </c>
      <c r="X744" s="14">
        <v>0.39215680000000003</v>
      </c>
      <c r="Y744" s="14">
        <v>0.56410249999999995</v>
      </c>
      <c r="Z744" s="14">
        <v>0.5</v>
      </c>
      <c r="AA744" s="14">
        <v>0.44927529999999999</v>
      </c>
      <c r="AB744" s="14">
        <v>0.47619040000000001</v>
      </c>
      <c r="AC744" s="14">
        <v>0.42857139999999999</v>
      </c>
      <c r="AD744" s="14">
        <v>0.2631579</v>
      </c>
      <c r="AE744" s="14">
        <v>0.53703699999999999</v>
      </c>
      <c r="AF744" s="14">
        <v>0.55555549999999998</v>
      </c>
      <c r="AG744" s="14">
        <v>0.48148150000000001</v>
      </c>
      <c r="AH744" s="14">
        <v>0.42857139999999999</v>
      </c>
      <c r="AI744" s="14">
        <v>0.35714279999999998</v>
      </c>
      <c r="AJ744" s="14">
        <v>0.46666659999999999</v>
      </c>
      <c r="AK744" s="14">
        <v>0.44444440000000002</v>
      </c>
      <c r="AL744" s="14">
        <v>0.46031739999999999</v>
      </c>
      <c r="AM744" s="14">
        <v>0.5</v>
      </c>
      <c r="AN744" s="14">
        <v>0.46666659999999999</v>
      </c>
    </row>
    <row r="745" spans="1:40" s="1" customFormat="1" ht="60">
      <c r="A745" s="1" t="s">
        <v>157</v>
      </c>
      <c r="B745" s="9"/>
      <c r="C745" s="9"/>
      <c r="D745" s="9" t="s">
        <v>618</v>
      </c>
      <c r="E745" s="9"/>
      <c r="F745" s="9"/>
      <c r="G745" s="1" t="s">
        <v>619</v>
      </c>
      <c r="H745" s="9" t="s">
        <v>2114</v>
      </c>
      <c r="I745" s="14">
        <v>0.40740739999999998</v>
      </c>
      <c r="J745" s="14">
        <v>0.47826079999999999</v>
      </c>
      <c r="K745" s="14">
        <v>0.22222220000000001</v>
      </c>
      <c r="L745" s="14">
        <v>0.37037039999999999</v>
      </c>
      <c r="M745" s="14">
        <v>0.1111111</v>
      </c>
      <c r="N745" s="14">
        <v>0.36111110000000002</v>
      </c>
      <c r="O745" s="14">
        <v>0.3333333</v>
      </c>
      <c r="P745" s="14">
        <v>0.3333333</v>
      </c>
      <c r="Q745" s="14">
        <v>0.3333333</v>
      </c>
      <c r="R745" s="14">
        <v>0.38888889999999998</v>
      </c>
      <c r="S745" s="14">
        <v>0.5</v>
      </c>
      <c r="T745" s="14">
        <v>0.3157895</v>
      </c>
      <c r="U745" s="14">
        <v>0.2916667</v>
      </c>
      <c r="V745" s="14">
        <v>0.375</v>
      </c>
      <c r="W745" s="14">
        <v>0.16</v>
      </c>
      <c r="X745" s="14">
        <v>0.30769229999999997</v>
      </c>
      <c r="Y745" s="14">
        <v>0.3333333</v>
      </c>
      <c r="Z745" s="14">
        <v>0.1666667</v>
      </c>
      <c r="AA745" s="14">
        <v>0.3333333</v>
      </c>
      <c r="AB745" s="14">
        <v>0.46666659999999999</v>
      </c>
      <c r="AC745" s="14">
        <v>0.23809520000000001</v>
      </c>
      <c r="AD745" s="14">
        <v>0.2083333</v>
      </c>
      <c r="AE745" s="14">
        <v>0.2</v>
      </c>
      <c r="AF745" s="14">
        <v>0.26190469999999999</v>
      </c>
      <c r="AG745" s="14">
        <v>0.3333333</v>
      </c>
      <c r="AH745" s="14">
        <v>0.23529410000000001</v>
      </c>
      <c r="AI745" s="14">
        <v>0.30769229999999997</v>
      </c>
      <c r="AJ745" s="14">
        <v>0.27777780000000002</v>
      </c>
      <c r="AK745" s="14">
        <v>0.4166666</v>
      </c>
      <c r="AL745" s="14">
        <v>0.36363630000000002</v>
      </c>
      <c r="AM745" s="14">
        <v>0.1666667</v>
      </c>
      <c r="AN745" s="14">
        <v>0.4166666</v>
      </c>
    </row>
    <row r="746" spans="1:40" s="1" customFormat="1" ht="45">
      <c r="A746" s="1" t="s">
        <v>243</v>
      </c>
      <c r="F746" s="17" t="s">
        <v>626</v>
      </c>
      <c r="G746" s="17" t="s">
        <v>627</v>
      </c>
      <c r="H746" s="13" t="s">
        <v>628</v>
      </c>
      <c r="I746" s="14">
        <v>0.3445887565612793</v>
      </c>
      <c r="J746" s="14">
        <v>0.30649352073669434</v>
      </c>
      <c r="K746" s="14">
        <v>0.32088890671730042</v>
      </c>
      <c r="L746" s="14">
        <v>0.35047128796577454</v>
      </c>
      <c r="M746" s="14">
        <v>0.41800355911254883</v>
      </c>
      <c r="N746" s="14">
        <v>0.34277620911598206</v>
      </c>
      <c r="O746" s="14">
        <v>0.33415034413337708</v>
      </c>
      <c r="P746" s="14">
        <v>0.32476437091827393</v>
      </c>
      <c r="Q746" s="14">
        <v>0.29819819331169128</v>
      </c>
      <c r="R746" s="14">
        <v>0.3269754946231842</v>
      </c>
      <c r="S746" s="14">
        <v>0.32833334803581238</v>
      </c>
      <c r="T746" s="14">
        <v>0.30594900250434875</v>
      </c>
      <c r="U746" s="14">
        <v>0.36898395419120789</v>
      </c>
      <c r="V746" s="14">
        <v>0.30742660164833069</v>
      </c>
      <c r="W746" s="14">
        <v>0.34479933977127075</v>
      </c>
      <c r="X746" s="14">
        <v>0.33053222298622131</v>
      </c>
      <c r="Y746" s="14">
        <v>0.3454861044883728</v>
      </c>
      <c r="Z746" s="14">
        <v>0.34217506647109985</v>
      </c>
      <c r="AA746" s="14">
        <v>0.3282182514667511</v>
      </c>
      <c r="AB746" s="14">
        <v>0.37386271357536316</v>
      </c>
      <c r="AC746" s="14">
        <v>0.32838284969329834</v>
      </c>
      <c r="AD746" s="14">
        <v>0.33686068654060364</v>
      </c>
      <c r="AE746" s="14">
        <v>0.33150184154510498</v>
      </c>
      <c r="AF746" s="14">
        <v>0.3480663001537323</v>
      </c>
      <c r="AG746" s="14">
        <v>0.35009312629699707</v>
      </c>
      <c r="AH746" s="14">
        <v>0.29657477140426636</v>
      </c>
      <c r="AI746" s="14">
        <v>0.37523278594017029</v>
      </c>
      <c r="AJ746" s="14">
        <v>0.35083115100860596</v>
      </c>
      <c r="AK746" s="14">
        <v>0.33159723877906799</v>
      </c>
      <c r="AL746" s="14">
        <v>0.32350313663482666</v>
      </c>
      <c r="AM746" s="14">
        <v>0.37103685736656189</v>
      </c>
      <c r="AN746" s="14">
        <v>0.37101450562477112</v>
      </c>
    </row>
    <row r="747" spans="1:40" s="33" customFormat="1" ht="15.75">
      <c r="A747" s="34" t="s">
        <v>122</v>
      </c>
      <c r="B747" s="34"/>
      <c r="C747" s="34"/>
      <c r="D747" s="34"/>
      <c r="E747" s="34"/>
      <c r="F747" s="34"/>
      <c r="G747" s="34" t="s">
        <v>1722</v>
      </c>
      <c r="H747" s="35"/>
      <c r="I747" s="36">
        <f>AVERAGE(I748:I763)</f>
        <v>0.45327292499999999</v>
      </c>
      <c r="J747" s="36">
        <f t="shared" ref="J747:AN747" si="128">AVERAGE(J748:J763)</f>
        <v>0.44240647500000002</v>
      </c>
      <c r="K747" s="36">
        <f t="shared" si="128"/>
        <v>0.37852179375</v>
      </c>
      <c r="L747" s="36">
        <f t="shared" si="128"/>
        <v>0.43404429375000003</v>
      </c>
      <c r="M747" s="36">
        <f t="shared" si="128"/>
        <v>0.32536589999999999</v>
      </c>
      <c r="N747" s="36">
        <f t="shared" si="128"/>
        <v>0.39372901250000003</v>
      </c>
      <c r="O747" s="36">
        <f t="shared" si="128"/>
        <v>0.36106798125</v>
      </c>
      <c r="P747" s="36">
        <f t="shared" si="128"/>
        <v>0.36893758750000005</v>
      </c>
      <c r="Q747" s="36">
        <f t="shared" si="128"/>
        <v>0.40390871249999999</v>
      </c>
      <c r="R747" s="36">
        <f t="shared" si="128"/>
        <v>0.43374996875000005</v>
      </c>
      <c r="S747" s="36">
        <f t="shared" si="128"/>
        <v>0.40529478125000001</v>
      </c>
      <c r="T747" s="36">
        <f t="shared" si="128"/>
        <v>0.43333315</v>
      </c>
      <c r="U747" s="36">
        <f t="shared" si="128"/>
        <v>0.26579860625000001</v>
      </c>
      <c r="V747" s="36">
        <f t="shared" si="128"/>
        <v>0.42541439375000001</v>
      </c>
      <c r="W747" s="36">
        <f t="shared" si="128"/>
        <v>0.30409484375000001</v>
      </c>
      <c r="X747" s="36">
        <f t="shared" si="128"/>
        <v>0.3189493625</v>
      </c>
      <c r="Y747" s="36">
        <f t="shared" si="128"/>
        <v>0.36463820000000002</v>
      </c>
      <c r="Z747" s="36">
        <f t="shared" si="128"/>
        <v>0.37981051874999999</v>
      </c>
      <c r="AA747" s="36">
        <f t="shared" si="128"/>
        <v>0.41760674374999995</v>
      </c>
      <c r="AB747" s="36">
        <f t="shared" si="128"/>
        <v>0.39457158124999997</v>
      </c>
      <c r="AC747" s="36">
        <f t="shared" si="128"/>
        <v>0.32719189375000002</v>
      </c>
      <c r="AD747" s="36">
        <f t="shared" si="128"/>
        <v>0.32642906875</v>
      </c>
      <c r="AE747" s="36">
        <f t="shared" si="128"/>
        <v>0.35350455624999999</v>
      </c>
      <c r="AF747" s="36">
        <f t="shared" si="128"/>
        <v>0.36425186250000002</v>
      </c>
      <c r="AG747" s="36">
        <f t="shared" si="128"/>
        <v>0.41014504374999999</v>
      </c>
      <c r="AH747" s="36">
        <f t="shared" si="128"/>
        <v>0.39458953125000001</v>
      </c>
      <c r="AI747" s="36">
        <f t="shared" si="128"/>
        <v>0.37398842499999996</v>
      </c>
      <c r="AJ747" s="36">
        <f t="shared" si="128"/>
        <v>0.34689603125000007</v>
      </c>
      <c r="AK747" s="36">
        <f t="shared" si="128"/>
        <v>0.35355900625000003</v>
      </c>
      <c r="AL747" s="36">
        <f t="shared" si="128"/>
        <v>0.37197053750000003</v>
      </c>
      <c r="AM747" s="36">
        <f t="shared" si="128"/>
        <v>0.40967261249999998</v>
      </c>
      <c r="AN747" s="36">
        <f t="shared" si="128"/>
        <v>0.44342981875000004</v>
      </c>
    </row>
    <row r="748" spans="1:40" s="1" customFormat="1" ht="75">
      <c r="A748" s="1" t="s">
        <v>157</v>
      </c>
      <c r="B748" s="9" t="s">
        <v>1723</v>
      </c>
      <c r="C748" s="9"/>
      <c r="D748" s="9" t="s">
        <v>1724</v>
      </c>
      <c r="E748" s="9"/>
      <c r="F748" s="9"/>
      <c r="G748" s="9" t="s">
        <v>1725</v>
      </c>
      <c r="H748" s="13" t="s">
        <v>1726</v>
      </c>
      <c r="I748" s="14">
        <v>0.45</v>
      </c>
      <c r="J748" s="14">
        <v>0.41041670000000002</v>
      </c>
      <c r="K748" s="14">
        <v>0.32857140000000001</v>
      </c>
      <c r="L748" s="14">
        <v>0.4375</v>
      </c>
      <c r="M748" s="14">
        <v>0.3230769</v>
      </c>
      <c r="N748" s="14">
        <v>0.34761910000000001</v>
      </c>
      <c r="O748" s="14">
        <v>0.33743319999999999</v>
      </c>
      <c r="P748" s="14">
        <v>0.3391304</v>
      </c>
      <c r="Q748" s="14">
        <v>0.4</v>
      </c>
      <c r="R748" s="14">
        <v>0.24</v>
      </c>
      <c r="S748" s="14">
        <v>0.3290323</v>
      </c>
      <c r="T748" s="14">
        <v>0.41562500000000002</v>
      </c>
      <c r="U748" s="14">
        <v>0.2</v>
      </c>
      <c r="V748" s="14">
        <v>0.34285719999999997</v>
      </c>
      <c r="W748" s="14">
        <v>0.24042549999999999</v>
      </c>
      <c r="X748" s="14">
        <v>0.28846149999999998</v>
      </c>
      <c r="Y748" s="14">
        <v>0.3678572</v>
      </c>
      <c r="Z748" s="14">
        <v>0.34166669999999999</v>
      </c>
      <c r="AA748" s="14">
        <v>0.44666670000000003</v>
      </c>
      <c r="AB748" s="14">
        <v>0.23333329999999999</v>
      </c>
      <c r="AC748" s="14">
        <v>0.2897959</v>
      </c>
      <c r="AD748" s="14">
        <v>0.37812499999999999</v>
      </c>
      <c r="AE748" s="14">
        <v>0.31</v>
      </c>
      <c r="AF748" s="14">
        <v>0.28399999999999997</v>
      </c>
      <c r="AG748" s="14">
        <v>0.45263160000000002</v>
      </c>
      <c r="AH748" s="14">
        <v>0.41199999999999998</v>
      </c>
      <c r="AI748" s="14">
        <v>0.25217390000000001</v>
      </c>
      <c r="AJ748" s="14">
        <v>0.24090909999999999</v>
      </c>
      <c r="AK748" s="14">
        <v>0.15</v>
      </c>
      <c r="AL748" s="14">
        <v>0.359375</v>
      </c>
      <c r="AM748" s="14">
        <v>0.5</v>
      </c>
      <c r="AN748" s="14">
        <v>0.4428571</v>
      </c>
    </row>
    <row r="749" spans="1:40" s="1" customFormat="1" ht="75">
      <c r="A749" s="1" t="s">
        <v>157</v>
      </c>
      <c r="B749" s="9"/>
      <c r="C749" s="9"/>
      <c r="D749" s="9" t="s">
        <v>1724</v>
      </c>
      <c r="E749" s="9"/>
      <c r="F749" s="9"/>
      <c r="G749" s="9" t="s">
        <v>1727</v>
      </c>
      <c r="H749" s="13" t="s">
        <v>1726</v>
      </c>
      <c r="I749" s="14">
        <v>0.36</v>
      </c>
      <c r="J749" s="14">
        <v>0.47391299999999997</v>
      </c>
      <c r="K749" s="14">
        <v>0.21666669999999999</v>
      </c>
      <c r="L749" s="14">
        <v>0.3</v>
      </c>
      <c r="M749" s="14">
        <v>7.4999999999999997E-2</v>
      </c>
      <c r="N749" s="14">
        <v>0.3</v>
      </c>
      <c r="O749" s="14">
        <v>0.2191177</v>
      </c>
      <c r="P749" s="14">
        <v>0.28749999999999998</v>
      </c>
      <c r="Q749" s="14">
        <v>0.1</v>
      </c>
      <c r="R749" s="14">
        <v>0.4</v>
      </c>
      <c r="S749" s="14">
        <v>0.375</v>
      </c>
      <c r="T749" s="14">
        <v>0.33157890000000001</v>
      </c>
      <c r="U749" s="14">
        <v>0.16250000000000001</v>
      </c>
      <c r="V749" s="14">
        <v>0.2</v>
      </c>
      <c r="W749" s="14">
        <v>0.1461538</v>
      </c>
      <c r="X749" s="14">
        <v>0.1769231</v>
      </c>
      <c r="Y749" s="14">
        <v>0.21666669999999999</v>
      </c>
      <c r="Z749" s="14">
        <v>0.3</v>
      </c>
      <c r="AA749" s="14">
        <v>0.34375</v>
      </c>
      <c r="AB749" s="14">
        <v>0.36</v>
      </c>
      <c r="AC749" s="14">
        <v>0.25714290000000001</v>
      </c>
      <c r="AD749" s="14">
        <v>0.21249999999999999</v>
      </c>
      <c r="AE749" s="14">
        <v>0.12</v>
      </c>
      <c r="AF749" s="14">
        <v>0.2</v>
      </c>
      <c r="AG749" s="14">
        <v>0.3</v>
      </c>
      <c r="AH749" s="14">
        <v>0.2470588</v>
      </c>
      <c r="AI749" s="14">
        <v>0.2142857</v>
      </c>
      <c r="AJ749" s="14">
        <v>0.15833330000000001</v>
      </c>
      <c r="AK749" s="14">
        <v>0.52500000000000002</v>
      </c>
      <c r="AL749" s="14">
        <v>0.29090909999999998</v>
      </c>
      <c r="AM749" s="14">
        <v>0.3</v>
      </c>
      <c r="AN749" s="14">
        <v>0.27500000000000002</v>
      </c>
    </row>
    <row r="750" spans="1:40" s="1" customFormat="1" ht="60">
      <c r="A750" s="1" t="s">
        <v>157</v>
      </c>
      <c r="B750" s="9" t="s">
        <v>1728</v>
      </c>
      <c r="C750" s="9"/>
      <c r="D750" s="9"/>
      <c r="E750" s="9"/>
      <c r="F750" s="9"/>
      <c r="G750" s="9" t="s">
        <v>1729</v>
      </c>
      <c r="H750" s="13" t="s">
        <v>1730</v>
      </c>
      <c r="I750" s="14">
        <v>0.40666669999999999</v>
      </c>
      <c r="J750" s="14">
        <v>0.38297870000000001</v>
      </c>
      <c r="K750" s="14">
        <v>0.35714279999999998</v>
      </c>
      <c r="L750" s="14">
        <v>0.3125</v>
      </c>
      <c r="M750" s="14">
        <v>0.38</v>
      </c>
      <c r="N750" s="14">
        <v>0.36666670000000001</v>
      </c>
      <c r="O750" s="14">
        <v>0.2707447</v>
      </c>
      <c r="P750" s="14">
        <v>0.29565219999999998</v>
      </c>
      <c r="Q750" s="14">
        <v>0.47142859999999998</v>
      </c>
      <c r="R750" s="14">
        <v>0.3</v>
      </c>
      <c r="S750" s="14">
        <v>0.36774190000000001</v>
      </c>
      <c r="T750" s="14">
        <v>0.37187500000000001</v>
      </c>
      <c r="U750" s="14">
        <v>0.1</v>
      </c>
      <c r="V750" s="14">
        <v>0.34761910000000001</v>
      </c>
      <c r="W750" s="14">
        <v>0.20103090000000001</v>
      </c>
      <c r="X750" s="14">
        <v>0.28000000000000003</v>
      </c>
      <c r="Y750" s="14">
        <v>0.33214290000000002</v>
      </c>
      <c r="Z750" s="14">
        <v>0.30769229999999997</v>
      </c>
      <c r="AA750" s="14">
        <v>0.39148939999999999</v>
      </c>
      <c r="AB750" s="14">
        <v>0.22</v>
      </c>
      <c r="AC750" s="14">
        <v>0.23541670000000001</v>
      </c>
      <c r="AD750" s="14">
        <v>0.29032259999999999</v>
      </c>
      <c r="AE750" s="14">
        <v>0.25483869999999997</v>
      </c>
      <c r="AF750" s="14">
        <v>0.26923079999999999</v>
      </c>
      <c r="AG750" s="14">
        <v>0.435</v>
      </c>
      <c r="AH750" s="14">
        <v>0.39166669999999998</v>
      </c>
      <c r="AI750" s="14">
        <v>0.2916667</v>
      </c>
      <c r="AJ750" s="14">
        <v>0.1909091</v>
      </c>
      <c r="AK750" s="14">
        <v>0.28749999999999998</v>
      </c>
      <c r="AL750" s="14">
        <v>0.28387099999999998</v>
      </c>
      <c r="AM750" s="14">
        <v>0.38571430000000001</v>
      </c>
      <c r="AN750" s="14">
        <v>0.53333339999999996</v>
      </c>
    </row>
    <row r="751" spans="1:40" s="1" customFormat="1" ht="60">
      <c r="A751" s="1" t="s">
        <v>157</v>
      </c>
      <c r="B751" s="9"/>
      <c r="C751" s="9"/>
      <c r="D751" s="9" t="s">
        <v>1731</v>
      </c>
      <c r="E751" s="9"/>
      <c r="F751" s="9"/>
      <c r="G751" s="9" t="s">
        <v>1732</v>
      </c>
      <c r="H751" s="13" t="s">
        <v>1730</v>
      </c>
      <c r="I751" s="14">
        <v>0.28000000000000003</v>
      </c>
      <c r="J751" s="14">
        <v>0.36521740000000003</v>
      </c>
      <c r="K751" s="14">
        <v>0.15</v>
      </c>
      <c r="L751" s="14">
        <v>0.24285709999999999</v>
      </c>
      <c r="M751" s="14">
        <v>0.15</v>
      </c>
      <c r="N751" s="14">
        <v>0.27500000000000002</v>
      </c>
      <c r="O751" s="14">
        <v>0.2014706</v>
      </c>
      <c r="P751" s="14">
        <v>0.34285719999999997</v>
      </c>
      <c r="Q751" s="14">
        <v>0.28000000000000003</v>
      </c>
      <c r="R751" s="14">
        <v>0.3333333</v>
      </c>
      <c r="S751" s="14">
        <v>0.3</v>
      </c>
      <c r="T751" s="14">
        <v>0.18947369999999999</v>
      </c>
      <c r="U751" s="14">
        <v>0.13750000000000001</v>
      </c>
      <c r="V751" s="14">
        <v>0.21249999999999999</v>
      </c>
      <c r="W751" s="14">
        <v>7.6923099999999994E-2</v>
      </c>
      <c r="X751" s="14">
        <v>0.125</v>
      </c>
      <c r="Y751" s="14">
        <v>0.2</v>
      </c>
      <c r="Z751" s="14">
        <v>0.2</v>
      </c>
      <c r="AA751" s="14">
        <v>0.32500000000000001</v>
      </c>
      <c r="AB751" s="14">
        <v>0.24</v>
      </c>
      <c r="AC751" s="14">
        <v>0.22</v>
      </c>
      <c r="AD751" s="14">
        <v>0.13750000000000001</v>
      </c>
      <c r="AE751" s="14">
        <v>0.125</v>
      </c>
      <c r="AF751" s="14">
        <v>0.2142857</v>
      </c>
      <c r="AG751" s="14">
        <v>0.17142859999999999</v>
      </c>
      <c r="AH751" s="14">
        <v>0.17647060000000001</v>
      </c>
      <c r="AI751" s="14">
        <v>0.25</v>
      </c>
      <c r="AJ751" s="14">
        <v>0.125</v>
      </c>
      <c r="AK751" s="14">
        <v>0.4</v>
      </c>
      <c r="AL751" s="14">
        <v>0.16363639999999999</v>
      </c>
      <c r="AM751" s="14">
        <v>0.375</v>
      </c>
      <c r="AN751" s="14">
        <v>0.3</v>
      </c>
    </row>
    <row r="752" spans="1:40" s="1" customFormat="1" ht="45">
      <c r="A752" s="1" t="s">
        <v>157</v>
      </c>
      <c r="B752" s="9" t="s">
        <v>1733</v>
      </c>
      <c r="C752" s="9"/>
      <c r="D752" s="9"/>
      <c r="E752" s="9"/>
      <c r="F752" s="9"/>
      <c r="G752" s="9" t="s">
        <v>1734</v>
      </c>
      <c r="H752" s="9" t="s">
        <v>2124</v>
      </c>
      <c r="I752" s="14">
        <v>0.3333333</v>
      </c>
      <c r="J752" s="14">
        <v>0.34166669999999999</v>
      </c>
      <c r="K752" s="14">
        <v>0.23809520000000001</v>
      </c>
      <c r="L752" s="14">
        <v>0.38888889999999998</v>
      </c>
      <c r="M752" s="14">
        <v>0.25</v>
      </c>
      <c r="N752" s="14">
        <v>0.3125</v>
      </c>
      <c r="O752" s="14">
        <v>0.26241130000000001</v>
      </c>
      <c r="P752" s="14">
        <v>0.29411759999999998</v>
      </c>
      <c r="Q752" s="14">
        <v>0.3333333</v>
      </c>
      <c r="R752" s="14">
        <v>0.44444440000000002</v>
      </c>
      <c r="S752" s="14">
        <v>0.35897430000000002</v>
      </c>
      <c r="T752" s="14">
        <v>0.3333333</v>
      </c>
      <c r="U752" s="14">
        <v>0.27777780000000002</v>
      </c>
      <c r="V752" s="14">
        <v>0.4583333</v>
      </c>
      <c r="W752" s="14">
        <v>0.1693122</v>
      </c>
      <c r="X752" s="14">
        <v>0.25</v>
      </c>
      <c r="Y752" s="14">
        <v>0.2916667</v>
      </c>
      <c r="Z752" s="14">
        <v>0.36363630000000002</v>
      </c>
      <c r="AA752" s="14">
        <v>0.23809520000000001</v>
      </c>
      <c r="AB752" s="14">
        <v>0.30303029999999997</v>
      </c>
      <c r="AC752" s="14">
        <v>0.2929293</v>
      </c>
      <c r="AD752" s="14">
        <v>0.21739130000000001</v>
      </c>
      <c r="AE752" s="14">
        <v>0.34782610000000003</v>
      </c>
      <c r="AF752" s="14">
        <v>0.27777780000000002</v>
      </c>
      <c r="AG752" s="14">
        <v>0.3333333</v>
      </c>
      <c r="AH752" s="14">
        <v>0.4561403</v>
      </c>
      <c r="AI752" s="14">
        <v>0.31884059999999997</v>
      </c>
      <c r="AJ752" s="14">
        <v>0.2407407</v>
      </c>
      <c r="AK752" s="14">
        <v>0.2</v>
      </c>
      <c r="AL752" s="14">
        <v>0.24</v>
      </c>
      <c r="AM752" s="14">
        <v>0.2916667</v>
      </c>
      <c r="AN752" s="14">
        <v>0.44444440000000002</v>
      </c>
    </row>
    <row r="753" spans="1:40" s="1" customFormat="1" ht="45">
      <c r="A753" s="1" t="s">
        <v>157</v>
      </c>
      <c r="B753" s="9" t="s">
        <v>1735</v>
      </c>
      <c r="C753" s="9"/>
      <c r="D753" s="9"/>
      <c r="E753" s="9"/>
      <c r="F753" s="9"/>
      <c r="G753" s="9" t="s">
        <v>1736</v>
      </c>
      <c r="H753" s="9" t="s">
        <v>1737</v>
      </c>
      <c r="I753" s="14">
        <v>0.37931029999999999</v>
      </c>
      <c r="J753" s="14">
        <v>0.31034479999999998</v>
      </c>
      <c r="K753" s="14">
        <v>0.38888889999999998</v>
      </c>
      <c r="L753" s="14">
        <v>0.53333330000000001</v>
      </c>
      <c r="M753" s="14">
        <v>0.36111110000000002</v>
      </c>
      <c r="N753" s="14">
        <v>0.30555559999999998</v>
      </c>
      <c r="O753" s="14">
        <v>0.3333333</v>
      </c>
      <c r="P753" s="14">
        <v>0.35555550000000002</v>
      </c>
      <c r="Q753" s="14">
        <v>0.46666659999999999</v>
      </c>
      <c r="R753" s="14">
        <v>0.3333333</v>
      </c>
      <c r="S753" s="14">
        <v>0.39682539999999999</v>
      </c>
      <c r="T753" s="14">
        <v>0.55555549999999998</v>
      </c>
      <c r="U753" s="14">
        <v>0.22222220000000001</v>
      </c>
      <c r="V753" s="14">
        <v>0.47058820000000001</v>
      </c>
      <c r="W753" s="14">
        <v>0.22695029999999999</v>
      </c>
      <c r="X753" s="14">
        <v>0.29629630000000001</v>
      </c>
      <c r="Y753" s="14">
        <v>0.3333333</v>
      </c>
      <c r="Z753" s="14">
        <v>0.40740739999999998</v>
      </c>
      <c r="AA753" s="14">
        <v>0.21739130000000001</v>
      </c>
      <c r="AB753" s="14">
        <v>0.19047620000000001</v>
      </c>
      <c r="AC753" s="14">
        <v>0.30952380000000002</v>
      </c>
      <c r="AD753" s="14">
        <v>0.3333333</v>
      </c>
      <c r="AE753" s="14">
        <v>0.38888889999999998</v>
      </c>
      <c r="AF753" s="14">
        <v>0.4035088</v>
      </c>
      <c r="AG753" s="14">
        <v>0.41025640000000002</v>
      </c>
      <c r="AH753" s="14">
        <v>0.48888890000000002</v>
      </c>
      <c r="AI753" s="14">
        <v>0.4385965</v>
      </c>
      <c r="AJ753" s="14">
        <v>0.375</v>
      </c>
      <c r="AK753" s="14">
        <v>0</v>
      </c>
      <c r="AL753" s="14">
        <v>0.3015873</v>
      </c>
      <c r="AM753" s="14">
        <v>0.61904760000000003</v>
      </c>
      <c r="AN753" s="14">
        <v>0.57575759999999998</v>
      </c>
    </row>
    <row r="754" spans="1:40" s="1" customFormat="1" ht="45">
      <c r="A754" s="1" t="s">
        <v>157</v>
      </c>
      <c r="B754" s="9" t="s">
        <v>1738</v>
      </c>
      <c r="C754" s="9"/>
      <c r="D754" s="9"/>
      <c r="E754" s="9"/>
      <c r="F754" s="9"/>
      <c r="G754" s="9" t="s">
        <v>1739</v>
      </c>
      <c r="H754" s="9" t="s">
        <v>2125</v>
      </c>
      <c r="I754" s="14">
        <v>0.38383840000000002</v>
      </c>
      <c r="J754" s="14">
        <v>0.25925930000000003</v>
      </c>
      <c r="K754" s="14">
        <v>0.3333333</v>
      </c>
      <c r="L754" s="14">
        <v>0.3333333</v>
      </c>
      <c r="M754" s="14">
        <v>0.22222220000000001</v>
      </c>
      <c r="N754" s="14">
        <v>0.20512820000000001</v>
      </c>
      <c r="O754" s="14">
        <v>0.23809520000000001</v>
      </c>
      <c r="P754" s="14">
        <v>0.44444440000000002</v>
      </c>
      <c r="Q754" s="14">
        <v>0.44444440000000002</v>
      </c>
      <c r="R754" s="14">
        <v>0.3333333</v>
      </c>
      <c r="S754" s="14">
        <v>0.35897430000000002</v>
      </c>
      <c r="T754" s="14">
        <v>0.4509804</v>
      </c>
      <c r="U754" s="14">
        <v>0</v>
      </c>
      <c r="V754" s="14">
        <v>0.36363630000000002</v>
      </c>
      <c r="W754" s="14">
        <v>0.2342342</v>
      </c>
      <c r="X754" s="14">
        <v>0.19607840000000001</v>
      </c>
      <c r="Y754" s="14">
        <v>0.41025640000000002</v>
      </c>
      <c r="Z754" s="14">
        <v>0.55555549999999998</v>
      </c>
      <c r="AA754" s="14">
        <v>0.3333333</v>
      </c>
      <c r="AB754" s="14">
        <v>0.44444440000000002</v>
      </c>
      <c r="AC754" s="14">
        <v>0.20987649999999999</v>
      </c>
      <c r="AD754" s="14">
        <v>0.2105263</v>
      </c>
      <c r="AE754" s="14">
        <v>0.40740739999999998</v>
      </c>
      <c r="AF754" s="14">
        <v>0.35555550000000002</v>
      </c>
      <c r="AG754" s="14">
        <v>0.40740739999999998</v>
      </c>
      <c r="AH754" s="14">
        <v>0.45977010000000001</v>
      </c>
      <c r="AI754" s="14">
        <v>0.35714279999999998</v>
      </c>
      <c r="AJ754" s="14">
        <v>0.3333333</v>
      </c>
      <c r="AK754" s="14">
        <v>0.22222220000000001</v>
      </c>
      <c r="AL754" s="14">
        <v>0.31746029999999997</v>
      </c>
      <c r="AM754" s="14">
        <v>0.1666667</v>
      </c>
      <c r="AN754" s="14">
        <v>0.36666660000000001</v>
      </c>
    </row>
    <row r="755" spans="1:40" s="1" customFormat="1" ht="59.1" customHeight="1">
      <c r="A755" s="1" t="s">
        <v>157</v>
      </c>
      <c r="B755" s="9"/>
      <c r="C755" s="9"/>
      <c r="D755" s="9" t="s">
        <v>1740</v>
      </c>
      <c r="E755" s="9"/>
      <c r="F755" s="9"/>
      <c r="G755" s="9" t="s">
        <v>1741</v>
      </c>
      <c r="H755" s="13" t="s">
        <v>1742</v>
      </c>
      <c r="I755" s="14">
        <v>0.40740739999999998</v>
      </c>
      <c r="J755" s="14">
        <v>0.48484850000000002</v>
      </c>
      <c r="K755" s="14">
        <v>0.3333333</v>
      </c>
      <c r="L755" s="14">
        <v>0.3333333</v>
      </c>
      <c r="M755" s="14">
        <v>0.1111111</v>
      </c>
      <c r="N755" s="14">
        <v>0.4166667</v>
      </c>
      <c r="O755" s="14">
        <v>0.28282829999999998</v>
      </c>
      <c r="P755" s="14">
        <v>0.4166666</v>
      </c>
      <c r="Q755" s="14">
        <v>0.53333330000000001</v>
      </c>
      <c r="R755" s="14">
        <v>0.55555549999999998</v>
      </c>
      <c r="S755" s="14">
        <v>0.3333333</v>
      </c>
      <c r="T755" s="14">
        <v>0.2982456</v>
      </c>
      <c r="U755" s="14">
        <v>0.2916667</v>
      </c>
      <c r="V755" s="14">
        <v>0.4166666</v>
      </c>
      <c r="W755" s="14">
        <v>0.32</v>
      </c>
      <c r="X755" s="14">
        <v>0.30555549999999998</v>
      </c>
      <c r="Y755" s="14">
        <v>0.3333333</v>
      </c>
      <c r="Z755" s="14">
        <v>0.1111111</v>
      </c>
      <c r="AA755" s="14">
        <v>0.5</v>
      </c>
      <c r="AB755" s="14">
        <v>0.46666659999999999</v>
      </c>
      <c r="AC755" s="14">
        <v>0.3333333</v>
      </c>
      <c r="AD755" s="14">
        <v>0.125</v>
      </c>
      <c r="AE755" s="14">
        <v>0.4</v>
      </c>
      <c r="AF755" s="14">
        <v>0.30952380000000002</v>
      </c>
      <c r="AG755" s="14">
        <v>0.42857139999999999</v>
      </c>
      <c r="AH755" s="14">
        <v>0.2156863</v>
      </c>
      <c r="AI755" s="14">
        <v>0.1666667</v>
      </c>
      <c r="AJ755" s="14">
        <v>0.38888889999999998</v>
      </c>
      <c r="AK755" s="14">
        <v>0.25</v>
      </c>
      <c r="AL755" s="14">
        <v>0.36363630000000002</v>
      </c>
      <c r="AM755" s="14">
        <v>0.5</v>
      </c>
      <c r="AN755" s="14">
        <v>0.3333333</v>
      </c>
    </row>
    <row r="756" spans="1:40" s="1" customFormat="1" ht="45">
      <c r="A756" s="1" t="s">
        <v>157</v>
      </c>
      <c r="B756" s="9" t="s">
        <v>1743</v>
      </c>
      <c r="C756" s="9"/>
      <c r="D756" s="9"/>
      <c r="E756" s="9"/>
      <c r="F756" s="9"/>
      <c r="G756" s="9" t="s">
        <v>1744</v>
      </c>
      <c r="H756" s="9" t="s">
        <v>2126</v>
      </c>
      <c r="I756" s="14">
        <v>0.55284549999999999</v>
      </c>
      <c r="J756" s="14">
        <v>0.50833329999999999</v>
      </c>
      <c r="K756" s="14">
        <v>0.47619040000000001</v>
      </c>
      <c r="L756" s="14">
        <v>0.5</v>
      </c>
      <c r="M756" s="14">
        <v>0.38888889999999998</v>
      </c>
      <c r="N756" s="14">
        <v>0.5416666</v>
      </c>
      <c r="O756" s="14">
        <v>0.45433790000000002</v>
      </c>
      <c r="P756" s="14">
        <v>0.37254900000000002</v>
      </c>
      <c r="Q756" s="14">
        <v>0.44444440000000002</v>
      </c>
      <c r="R756" s="14">
        <v>0.3333333</v>
      </c>
      <c r="S756" s="14">
        <v>0.53846150000000004</v>
      </c>
      <c r="T756" s="14">
        <v>0.5</v>
      </c>
      <c r="U756" s="14">
        <v>0.44444440000000002</v>
      </c>
      <c r="V756" s="14">
        <v>0.54901960000000005</v>
      </c>
      <c r="W756" s="14">
        <v>0.3958333</v>
      </c>
      <c r="X756" s="14">
        <v>0.46666659999999999</v>
      </c>
      <c r="Y756" s="14">
        <v>0.43137249999999999</v>
      </c>
      <c r="Z756" s="14">
        <v>0.3939394</v>
      </c>
      <c r="AA756" s="14">
        <v>0.51428569999999996</v>
      </c>
      <c r="AB756" s="14">
        <v>0.4166666</v>
      </c>
      <c r="AC756" s="14">
        <v>0.38095240000000002</v>
      </c>
      <c r="AD756" s="14">
        <v>0.40277780000000002</v>
      </c>
      <c r="AE756" s="14">
        <v>0.43478260000000002</v>
      </c>
      <c r="AF756" s="14">
        <v>0.38888889999999998</v>
      </c>
      <c r="AG756" s="14">
        <v>0.49019600000000002</v>
      </c>
      <c r="AH756" s="14">
        <v>0.50427350000000004</v>
      </c>
      <c r="AI756" s="14">
        <v>0.53623189999999998</v>
      </c>
      <c r="AJ756" s="14">
        <v>0.38888889999999998</v>
      </c>
      <c r="AK756" s="14">
        <v>0.3333333</v>
      </c>
      <c r="AL756" s="14">
        <v>0.49333329999999997</v>
      </c>
      <c r="AM756" s="14">
        <v>0.3333333</v>
      </c>
      <c r="AN756" s="14">
        <v>0.55555549999999998</v>
      </c>
    </row>
    <row r="757" spans="1:40" s="1" customFormat="1" ht="45">
      <c r="A757" s="1" t="s">
        <v>157</v>
      </c>
      <c r="B757" s="9" t="s">
        <v>1745</v>
      </c>
      <c r="C757" s="9"/>
      <c r="D757" s="9"/>
      <c r="E757" s="9"/>
      <c r="F757" s="9"/>
      <c r="G757" s="9" t="s">
        <v>1746</v>
      </c>
      <c r="H757" s="9" t="s">
        <v>1747</v>
      </c>
      <c r="I757" s="14">
        <v>0.51111110000000004</v>
      </c>
      <c r="J757" s="14">
        <v>0.57471260000000002</v>
      </c>
      <c r="K757" s="14">
        <v>0.6666666</v>
      </c>
      <c r="L757" s="14">
        <v>0.6666666</v>
      </c>
      <c r="M757" s="14">
        <v>0.47222219999999998</v>
      </c>
      <c r="N757" s="14">
        <v>0.55555549999999998</v>
      </c>
      <c r="O757" s="14">
        <v>0.48550720000000003</v>
      </c>
      <c r="P757" s="14">
        <v>0.3777778</v>
      </c>
      <c r="Q757" s="14">
        <v>0.53333330000000001</v>
      </c>
      <c r="R757" s="14">
        <v>0.55555549999999998</v>
      </c>
      <c r="S757" s="14">
        <v>0.47619040000000001</v>
      </c>
      <c r="T757" s="14">
        <v>0.64444440000000003</v>
      </c>
      <c r="U757" s="14">
        <v>0.3333333</v>
      </c>
      <c r="V757" s="14">
        <v>0.54901960000000005</v>
      </c>
      <c r="W757" s="14">
        <v>0.44444440000000002</v>
      </c>
      <c r="X757" s="14">
        <v>0.38888889999999998</v>
      </c>
      <c r="Y757" s="14">
        <v>0.3333333</v>
      </c>
      <c r="Z757" s="14">
        <v>0.51851849999999999</v>
      </c>
      <c r="AA757" s="14">
        <v>0.47826079999999999</v>
      </c>
      <c r="AB757" s="14">
        <v>0.4166666</v>
      </c>
      <c r="AC757" s="14">
        <v>0.42528729999999998</v>
      </c>
      <c r="AD757" s="14">
        <v>0.48333330000000002</v>
      </c>
      <c r="AE757" s="14">
        <v>0.52777770000000002</v>
      </c>
      <c r="AF757" s="14">
        <v>0.491228</v>
      </c>
      <c r="AG757" s="14">
        <v>0.40476190000000001</v>
      </c>
      <c r="AH757" s="14">
        <v>0.54444440000000005</v>
      </c>
      <c r="AI757" s="14">
        <v>0.5964912</v>
      </c>
      <c r="AJ757" s="14">
        <v>0.5625</v>
      </c>
      <c r="AK757" s="14">
        <v>0.22222220000000001</v>
      </c>
      <c r="AL757" s="14">
        <v>0.50793650000000001</v>
      </c>
      <c r="AM757" s="14">
        <v>0.52380950000000004</v>
      </c>
      <c r="AN757" s="14">
        <v>0.57575759999999998</v>
      </c>
    </row>
    <row r="758" spans="1:40" s="1" customFormat="1" ht="60">
      <c r="A758" s="1" t="s">
        <v>157</v>
      </c>
      <c r="B758" s="9" t="s">
        <v>1748</v>
      </c>
      <c r="C758" s="9"/>
      <c r="D758" s="9"/>
      <c r="E758" s="9"/>
      <c r="F758" s="9"/>
      <c r="G758" s="9" t="s">
        <v>1749</v>
      </c>
      <c r="H758" s="9" t="s">
        <v>2127</v>
      </c>
      <c r="I758" s="14">
        <v>0.58585860000000001</v>
      </c>
      <c r="J758" s="14">
        <v>0.58024690000000001</v>
      </c>
      <c r="K758" s="14">
        <v>0.5</v>
      </c>
      <c r="L758" s="14">
        <v>0.5</v>
      </c>
      <c r="M758" s="14">
        <v>0.5</v>
      </c>
      <c r="N758" s="14">
        <v>0.47619040000000001</v>
      </c>
      <c r="O758" s="14">
        <v>0.52066109999999999</v>
      </c>
      <c r="P758" s="14">
        <v>0.38888889999999998</v>
      </c>
      <c r="Q758" s="14">
        <v>0.55555549999999998</v>
      </c>
      <c r="R758" s="14">
        <v>0.55555549999999998</v>
      </c>
      <c r="S758" s="14">
        <v>0.41025640000000002</v>
      </c>
      <c r="T758" s="14">
        <v>0.62745090000000003</v>
      </c>
      <c r="U758" s="14">
        <v>0.1666667</v>
      </c>
      <c r="V758" s="14">
        <v>0.57575759999999998</v>
      </c>
      <c r="W758" s="14">
        <v>0.45045039999999997</v>
      </c>
      <c r="X758" s="14">
        <v>0.41176469999999998</v>
      </c>
      <c r="Y758" s="14">
        <v>0.53846150000000004</v>
      </c>
      <c r="Z758" s="14">
        <v>0.5</v>
      </c>
      <c r="AA758" s="14">
        <v>0.50724639999999999</v>
      </c>
      <c r="AB758" s="14">
        <v>0.47619040000000001</v>
      </c>
      <c r="AC758" s="14">
        <v>0.4166666</v>
      </c>
      <c r="AD758" s="14">
        <v>0.38333329999999999</v>
      </c>
      <c r="AE758" s="14">
        <v>0.51851849999999999</v>
      </c>
      <c r="AF758" s="14">
        <v>0.53333330000000001</v>
      </c>
      <c r="AG758" s="14">
        <v>0.48148150000000001</v>
      </c>
      <c r="AH758" s="14">
        <v>0.4482758</v>
      </c>
      <c r="AI758" s="14">
        <v>0.40476190000000001</v>
      </c>
      <c r="AJ758" s="14">
        <v>0.53333330000000001</v>
      </c>
      <c r="AK758" s="14">
        <v>0.44444440000000002</v>
      </c>
      <c r="AL758" s="14">
        <v>0.46031739999999999</v>
      </c>
      <c r="AM758" s="14">
        <v>0.5</v>
      </c>
      <c r="AN758" s="14">
        <v>0.4</v>
      </c>
    </row>
    <row r="759" spans="1:40" s="1" customFormat="1" ht="75">
      <c r="A759" s="1" t="s">
        <v>157</v>
      </c>
      <c r="B759" s="9"/>
      <c r="C759" s="9"/>
      <c r="D759" s="9" t="s">
        <v>1750</v>
      </c>
      <c r="E759" s="9"/>
      <c r="F759" s="9"/>
      <c r="G759" s="9" t="s">
        <v>1751</v>
      </c>
      <c r="H759" s="13" t="s">
        <v>1752</v>
      </c>
      <c r="I759" s="14">
        <v>0.44444440000000002</v>
      </c>
      <c r="J759" s="14">
        <v>0.40909089999999998</v>
      </c>
      <c r="K759" s="14">
        <v>0.22222220000000001</v>
      </c>
      <c r="L759" s="14">
        <v>0.40740739999999998</v>
      </c>
      <c r="M759" s="14">
        <v>0.22222220000000001</v>
      </c>
      <c r="N759" s="14">
        <v>0.36111110000000002</v>
      </c>
      <c r="O759" s="14">
        <v>0.27272730000000001</v>
      </c>
      <c r="P759" s="14">
        <v>0.2916667</v>
      </c>
      <c r="Q759" s="14">
        <v>0.26666669999999998</v>
      </c>
      <c r="R759" s="14">
        <v>0.5</v>
      </c>
      <c r="S759" s="14">
        <v>0.25</v>
      </c>
      <c r="T759" s="14">
        <v>0.2807017</v>
      </c>
      <c r="U759" s="14">
        <v>0.25</v>
      </c>
      <c r="V759" s="14">
        <v>0.375</v>
      </c>
      <c r="W759" s="14">
        <v>0.18666669999999999</v>
      </c>
      <c r="X759" s="14">
        <v>0.25</v>
      </c>
      <c r="Y759" s="14">
        <v>0.22222220000000001</v>
      </c>
      <c r="Z759" s="14">
        <v>0.1666667</v>
      </c>
      <c r="AA759" s="14">
        <v>0.3125</v>
      </c>
      <c r="AB759" s="14">
        <v>0.53333330000000001</v>
      </c>
      <c r="AC759" s="14">
        <v>0.2142857</v>
      </c>
      <c r="AD759" s="14">
        <v>0.2083333</v>
      </c>
      <c r="AE759" s="14">
        <v>6.6666699999999995E-2</v>
      </c>
      <c r="AF759" s="14">
        <v>0.26190469999999999</v>
      </c>
      <c r="AG759" s="14">
        <v>0.28571429999999998</v>
      </c>
      <c r="AH759" s="14">
        <v>0.27450980000000003</v>
      </c>
      <c r="AI759" s="14">
        <v>0.25641019999999998</v>
      </c>
      <c r="AJ759" s="14">
        <v>0.27777780000000002</v>
      </c>
      <c r="AK759" s="14">
        <v>0.4166666</v>
      </c>
      <c r="AL759" s="14">
        <v>0.30303029999999997</v>
      </c>
      <c r="AM759" s="14">
        <v>0.25</v>
      </c>
      <c r="AN759" s="14">
        <v>0.375</v>
      </c>
    </row>
    <row r="760" spans="1:40" s="1" customFormat="1" ht="60">
      <c r="A760" s="1" t="s">
        <v>157</v>
      </c>
      <c r="B760" s="9" t="s">
        <v>1753</v>
      </c>
      <c r="C760" s="9"/>
      <c r="D760" s="9"/>
      <c r="E760" s="9"/>
      <c r="F760" s="9"/>
      <c r="G760" s="9" t="s">
        <v>1754</v>
      </c>
      <c r="H760" s="9" t="s">
        <v>1755</v>
      </c>
      <c r="I760" s="14">
        <v>0.49593490000000001</v>
      </c>
      <c r="J760" s="14">
        <v>0.44444440000000002</v>
      </c>
      <c r="K760" s="14">
        <v>0.42857139999999999</v>
      </c>
      <c r="L760" s="14">
        <v>0.44444440000000002</v>
      </c>
      <c r="M760" s="14">
        <v>0.52777770000000002</v>
      </c>
      <c r="N760" s="14">
        <v>0.4791667</v>
      </c>
      <c r="O760" s="14">
        <v>0.43287039999999999</v>
      </c>
      <c r="P760" s="14">
        <v>0.35294120000000001</v>
      </c>
      <c r="Q760" s="14">
        <v>0.3333333</v>
      </c>
      <c r="R760" s="14">
        <v>0.55555549999999998</v>
      </c>
      <c r="S760" s="14">
        <v>0.52564100000000002</v>
      </c>
      <c r="T760" s="14">
        <v>0.45454539999999999</v>
      </c>
      <c r="U760" s="14">
        <v>0.38888889999999998</v>
      </c>
      <c r="V760" s="14">
        <v>0.4509804</v>
      </c>
      <c r="W760" s="14">
        <v>0.39247310000000002</v>
      </c>
      <c r="X760" s="14">
        <v>0.4</v>
      </c>
      <c r="Y760" s="14">
        <v>0.3333333</v>
      </c>
      <c r="Z760" s="14">
        <v>0.48484850000000002</v>
      </c>
      <c r="AA760" s="14">
        <v>0.48039209999999999</v>
      </c>
      <c r="AB760" s="14">
        <v>0.42424240000000002</v>
      </c>
      <c r="AC760" s="14">
        <v>0.41176469999999998</v>
      </c>
      <c r="AD760" s="14">
        <v>0.3623188</v>
      </c>
      <c r="AE760" s="14">
        <v>0.46376810000000002</v>
      </c>
      <c r="AF760" s="14">
        <v>0.43478260000000002</v>
      </c>
      <c r="AG760" s="14">
        <v>0.5</v>
      </c>
      <c r="AH760" s="14">
        <v>0.47008539999999999</v>
      </c>
      <c r="AI760" s="14">
        <v>0.4393939</v>
      </c>
      <c r="AJ760" s="14">
        <v>0.38888889999999998</v>
      </c>
      <c r="AK760" s="14">
        <v>0.73333329999999997</v>
      </c>
      <c r="AL760" s="14">
        <v>0.41333330000000001</v>
      </c>
      <c r="AM760" s="14">
        <v>0.5</v>
      </c>
      <c r="AN760" s="14">
        <v>0.44444440000000002</v>
      </c>
    </row>
    <row r="761" spans="1:40" s="1" customFormat="1" ht="60">
      <c r="A761" s="1" t="s">
        <v>157</v>
      </c>
      <c r="B761" s="9" t="s">
        <v>1756</v>
      </c>
      <c r="C761" s="9"/>
      <c r="D761" s="9"/>
      <c r="E761" s="9"/>
      <c r="F761" s="9"/>
      <c r="G761" s="9" t="s">
        <v>1757</v>
      </c>
      <c r="H761" s="9" t="s">
        <v>1758</v>
      </c>
      <c r="I761" s="14">
        <v>0.56666669999999997</v>
      </c>
      <c r="J761" s="14">
        <v>0.53571429999999998</v>
      </c>
      <c r="K761" s="14">
        <v>0.61111099999999996</v>
      </c>
      <c r="L761" s="14">
        <v>0.6</v>
      </c>
      <c r="M761" s="14">
        <v>0.55555549999999998</v>
      </c>
      <c r="N761" s="14">
        <v>0.5</v>
      </c>
      <c r="O761" s="14">
        <v>0.50549449999999996</v>
      </c>
      <c r="P761" s="14">
        <v>0.52380950000000004</v>
      </c>
      <c r="Q761" s="14">
        <v>0.4</v>
      </c>
      <c r="R761" s="14">
        <v>0.6666666</v>
      </c>
      <c r="S761" s="14">
        <v>0.5</v>
      </c>
      <c r="T761" s="14">
        <v>0.62222219999999995</v>
      </c>
      <c r="U761" s="14">
        <v>0.5</v>
      </c>
      <c r="V761" s="14">
        <v>0.50980389999999998</v>
      </c>
      <c r="W761" s="14">
        <v>0.45138889999999998</v>
      </c>
      <c r="X761" s="14">
        <v>0.42592590000000002</v>
      </c>
      <c r="Y761" s="14">
        <v>0.46031739999999999</v>
      </c>
      <c r="Z761" s="14">
        <v>0.48148150000000001</v>
      </c>
      <c r="AA761" s="14">
        <v>0.49275360000000001</v>
      </c>
      <c r="AB761" s="14">
        <v>0.4166667</v>
      </c>
      <c r="AC761" s="14">
        <v>0.42857139999999999</v>
      </c>
      <c r="AD761" s="14">
        <v>0.4385965</v>
      </c>
      <c r="AE761" s="14">
        <v>0.51282050000000001</v>
      </c>
      <c r="AF761" s="14">
        <v>0.50877190000000005</v>
      </c>
      <c r="AG761" s="14">
        <v>0.46153840000000002</v>
      </c>
      <c r="AH761" s="14">
        <v>0.45161289999999998</v>
      </c>
      <c r="AI761" s="14">
        <v>0.50877190000000005</v>
      </c>
      <c r="AJ761" s="14">
        <v>0.4791666</v>
      </c>
      <c r="AK761" s="14">
        <v>0.55555549999999998</v>
      </c>
      <c r="AL761" s="14">
        <v>0.50793650000000001</v>
      </c>
      <c r="AM761" s="14">
        <v>0.47619040000000001</v>
      </c>
      <c r="AN761" s="14">
        <v>0.60606059999999995</v>
      </c>
    </row>
    <row r="762" spans="1:40" s="1" customFormat="1" ht="45">
      <c r="A762" s="1" t="s">
        <v>157</v>
      </c>
      <c r="B762" s="9" t="s">
        <v>1413</v>
      </c>
      <c r="C762" s="9"/>
      <c r="D762" s="9"/>
      <c r="E762" s="9"/>
      <c r="F762" s="9"/>
      <c r="G762" s="9" t="s">
        <v>1414</v>
      </c>
      <c r="H762" s="9" t="s">
        <v>1759</v>
      </c>
      <c r="I762" s="14">
        <v>0.49494949999999999</v>
      </c>
      <c r="J762" s="14">
        <v>0.4320987</v>
      </c>
      <c r="K762" s="14">
        <v>0.25</v>
      </c>
      <c r="L762" s="14">
        <v>0.5</v>
      </c>
      <c r="M762" s="14">
        <v>0.3333333</v>
      </c>
      <c r="N762" s="14">
        <v>0.3846154</v>
      </c>
      <c r="O762" s="14">
        <v>0.49035810000000002</v>
      </c>
      <c r="P762" s="14">
        <v>0.44444440000000002</v>
      </c>
      <c r="Q762" s="14">
        <v>0.5</v>
      </c>
      <c r="R762" s="14">
        <v>0.44444440000000002</v>
      </c>
      <c r="S762" s="14">
        <v>0.54761899999999997</v>
      </c>
      <c r="T762" s="14">
        <v>0.43137249999999999</v>
      </c>
      <c r="U762" s="14">
        <v>0.44444440000000002</v>
      </c>
      <c r="V762" s="14">
        <v>0.48484850000000002</v>
      </c>
      <c r="W762" s="14">
        <v>0.49333329999999997</v>
      </c>
      <c r="X762" s="14">
        <v>0.43137249999999999</v>
      </c>
      <c r="Y762" s="14">
        <v>0.64102559999999997</v>
      </c>
      <c r="Z762" s="14">
        <v>0.5</v>
      </c>
      <c r="AA762" s="14">
        <v>0.57971010000000001</v>
      </c>
      <c r="AB762" s="14">
        <v>0.57142850000000001</v>
      </c>
      <c r="AC762" s="14">
        <v>0.40476190000000001</v>
      </c>
      <c r="AD762" s="14">
        <v>0.4561403</v>
      </c>
      <c r="AE762" s="14">
        <v>0.44444440000000002</v>
      </c>
      <c r="AF762" s="14">
        <v>0.46666659999999999</v>
      </c>
      <c r="AG762" s="14">
        <v>0.55555549999999998</v>
      </c>
      <c r="AH762" s="14">
        <v>0.4</v>
      </c>
      <c r="AI762" s="14">
        <v>0.45238089999999997</v>
      </c>
      <c r="AJ762" s="14">
        <v>0.42222219999999999</v>
      </c>
      <c r="AK762" s="14">
        <v>0.3333333</v>
      </c>
      <c r="AL762" s="14">
        <v>0.46031739999999999</v>
      </c>
      <c r="AM762" s="14">
        <v>0.3333333</v>
      </c>
      <c r="AN762" s="14">
        <v>0.36666660000000001</v>
      </c>
    </row>
    <row r="763" spans="1:40" s="1" customFormat="1" ht="75">
      <c r="A763" s="1" t="s">
        <v>157</v>
      </c>
      <c r="B763" s="9"/>
      <c r="C763" s="9"/>
      <c r="D763" s="9" t="s">
        <v>1760</v>
      </c>
      <c r="E763" s="9"/>
      <c r="F763" s="9"/>
      <c r="G763" s="9" t="s">
        <v>1761</v>
      </c>
      <c r="H763" s="9" t="s">
        <v>1762</v>
      </c>
      <c r="I763" s="14">
        <v>0.6</v>
      </c>
      <c r="J763" s="14">
        <v>0.56521739999999998</v>
      </c>
      <c r="K763" s="14">
        <v>0.55555549999999998</v>
      </c>
      <c r="L763" s="14">
        <v>0.44444440000000002</v>
      </c>
      <c r="M763" s="14">
        <v>0.3333333</v>
      </c>
      <c r="N763" s="14">
        <v>0.47222219999999998</v>
      </c>
      <c r="O763" s="14">
        <v>0.46969689999999997</v>
      </c>
      <c r="P763" s="14">
        <v>0.375</v>
      </c>
      <c r="Q763" s="14">
        <v>0.4</v>
      </c>
      <c r="R763" s="14">
        <v>0.38888889999999998</v>
      </c>
      <c r="S763" s="14">
        <v>0.4166667</v>
      </c>
      <c r="T763" s="14">
        <v>0.42592590000000002</v>
      </c>
      <c r="U763" s="14">
        <v>0.3333333</v>
      </c>
      <c r="V763" s="14">
        <v>0.5</v>
      </c>
      <c r="W763" s="14">
        <v>0.43589739999999999</v>
      </c>
      <c r="X763" s="14">
        <v>0.41025640000000002</v>
      </c>
      <c r="Y763" s="14">
        <v>0.38888889999999998</v>
      </c>
      <c r="Z763" s="14">
        <v>0.44444440000000002</v>
      </c>
      <c r="AA763" s="14">
        <v>0.52083330000000005</v>
      </c>
      <c r="AB763" s="14">
        <v>0.6</v>
      </c>
      <c r="AC763" s="14">
        <v>0.40476190000000001</v>
      </c>
      <c r="AD763" s="14">
        <v>0.58333330000000005</v>
      </c>
      <c r="AE763" s="14">
        <v>0.3333333</v>
      </c>
      <c r="AF763" s="14">
        <v>0.42857139999999999</v>
      </c>
      <c r="AG763" s="14">
        <v>0.44444440000000002</v>
      </c>
      <c r="AH763" s="14">
        <v>0.37254900000000002</v>
      </c>
      <c r="AI763" s="14">
        <v>0.5</v>
      </c>
      <c r="AJ763" s="14">
        <v>0.44444440000000002</v>
      </c>
      <c r="AK763" s="14">
        <v>0.58333330000000005</v>
      </c>
      <c r="AL763" s="14">
        <v>0.48484850000000002</v>
      </c>
      <c r="AM763" s="14">
        <v>0.5</v>
      </c>
      <c r="AN763" s="14">
        <v>0.5</v>
      </c>
    </row>
    <row r="764" spans="1:40" s="33" customFormat="1" ht="15.75">
      <c r="A764" s="34" t="s">
        <v>123</v>
      </c>
      <c r="B764" s="34"/>
      <c r="C764" s="34"/>
      <c r="D764" s="34"/>
      <c r="E764" s="34"/>
      <c r="F764" s="34"/>
      <c r="G764" s="34" t="s">
        <v>1763</v>
      </c>
      <c r="H764" s="35"/>
      <c r="I764" s="36">
        <f>AVERAGE(I765:I775)</f>
        <v>0.31987937272727274</v>
      </c>
      <c r="J764" s="36">
        <f t="shared" ref="J764:AN764" si="129">AVERAGE(J765:J775)</f>
        <v>0.29190879999999997</v>
      </c>
      <c r="K764" s="36">
        <f t="shared" si="129"/>
        <v>0.24227994545454548</v>
      </c>
      <c r="L764" s="36">
        <f t="shared" si="129"/>
        <v>0.37724988181818181</v>
      </c>
      <c r="M764" s="36">
        <f t="shared" si="129"/>
        <v>0.28398989999999996</v>
      </c>
      <c r="N764" s="36">
        <f t="shared" si="129"/>
        <v>0.31820005454545458</v>
      </c>
      <c r="O764" s="36">
        <f t="shared" si="129"/>
        <v>0.25371340909090906</v>
      </c>
      <c r="P764" s="36">
        <f t="shared" si="129"/>
        <v>0.31021275454545455</v>
      </c>
      <c r="Q764" s="36">
        <f t="shared" si="129"/>
        <v>0.37180374545454542</v>
      </c>
      <c r="R764" s="36">
        <f t="shared" si="129"/>
        <v>0.38222222727272731</v>
      </c>
      <c r="S764" s="36">
        <f t="shared" si="129"/>
        <v>0.35817206363636367</v>
      </c>
      <c r="T764" s="36">
        <f t="shared" si="129"/>
        <v>0.35461184545454544</v>
      </c>
      <c r="U764" s="36">
        <f t="shared" si="129"/>
        <v>0.23602092727272728</v>
      </c>
      <c r="V764" s="36">
        <f t="shared" si="129"/>
        <v>0.32601598181818187</v>
      </c>
      <c r="W764" s="36">
        <f t="shared" si="129"/>
        <v>0.24159940909090907</v>
      </c>
      <c r="X764" s="36">
        <f t="shared" si="129"/>
        <v>0.30095901818181819</v>
      </c>
      <c r="Y764" s="36">
        <f t="shared" si="129"/>
        <v>0.27865019999999996</v>
      </c>
      <c r="Z764" s="36">
        <f t="shared" si="129"/>
        <v>0.275532</v>
      </c>
      <c r="AA764" s="36">
        <f t="shared" si="129"/>
        <v>0.38744265454545457</v>
      </c>
      <c r="AB764" s="36">
        <f t="shared" si="129"/>
        <v>0.25428373636363638</v>
      </c>
      <c r="AC764" s="36">
        <f t="shared" si="129"/>
        <v>0.26369787272727269</v>
      </c>
      <c r="AD764" s="36">
        <f t="shared" si="129"/>
        <v>0.30073100909090916</v>
      </c>
      <c r="AE764" s="36">
        <f t="shared" si="129"/>
        <v>0.29905207272727274</v>
      </c>
      <c r="AF764" s="36">
        <f t="shared" si="129"/>
        <v>0.29193688181818184</v>
      </c>
      <c r="AG764" s="36">
        <f t="shared" si="129"/>
        <v>0.32335310909090909</v>
      </c>
      <c r="AH764" s="36">
        <f t="shared" si="129"/>
        <v>0.29698529999999995</v>
      </c>
      <c r="AI764" s="36">
        <f t="shared" si="129"/>
        <v>0.24882312727272729</v>
      </c>
      <c r="AJ764" s="36">
        <f t="shared" si="129"/>
        <v>0.26198653636363639</v>
      </c>
      <c r="AK764" s="36">
        <f t="shared" si="129"/>
        <v>0.3012121181818182</v>
      </c>
      <c r="AL764" s="36">
        <f t="shared" si="129"/>
        <v>0.24476699090909093</v>
      </c>
      <c r="AM764" s="36">
        <f t="shared" si="129"/>
        <v>0.32651515454545454</v>
      </c>
      <c r="AN764" s="36">
        <f t="shared" si="129"/>
        <v>0.30254494545454541</v>
      </c>
    </row>
    <row r="765" spans="1:40" s="1" customFormat="1" ht="75">
      <c r="A765" s="1" t="s">
        <v>157</v>
      </c>
      <c r="B765" s="9" t="s">
        <v>1764</v>
      </c>
      <c r="C765" s="9"/>
      <c r="D765" s="9"/>
      <c r="E765" s="9"/>
      <c r="F765" s="9"/>
      <c r="G765" s="9" t="s">
        <v>1765</v>
      </c>
      <c r="H765" s="13" t="s">
        <v>1766</v>
      </c>
      <c r="I765" s="14">
        <v>0.22765959999999999</v>
      </c>
      <c r="J765" s="14">
        <v>0.11874999999999999</v>
      </c>
      <c r="K765" s="14">
        <v>8.5714299999999993E-2</v>
      </c>
      <c r="L765" s="14">
        <v>0.1875</v>
      </c>
      <c r="M765" s="14">
        <v>0.2</v>
      </c>
      <c r="N765" s="14">
        <v>0.18095240000000001</v>
      </c>
      <c r="O765" s="14">
        <v>0.1470899</v>
      </c>
      <c r="P765" s="14">
        <v>0.1043478</v>
      </c>
      <c r="Q765" s="14">
        <v>0.28571429999999998</v>
      </c>
      <c r="R765" s="14">
        <v>0.12</v>
      </c>
      <c r="S765" s="14">
        <v>0.2354839</v>
      </c>
      <c r="T765" s="14">
        <v>0.25</v>
      </c>
      <c r="U765" s="14">
        <v>8.7499999999999994E-2</v>
      </c>
      <c r="V765" s="14">
        <v>0.1285714</v>
      </c>
      <c r="W765" s="14">
        <v>7.7319600000000002E-2</v>
      </c>
      <c r="X765" s="14">
        <v>0.17307690000000001</v>
      </c>
      <c r="Y765" s="14">
        <v>0.15</v>
      </c>
      <c r="Z765" s="14">
        <v>0.13846149999999999</v>
      </c>
      <c r="AA765" s="14">
        <v>0.23695649999999999</v>
      </c>
      <c r="AB765" s="14">
        <v>0.08</v>
      </c>
      <c r="AC765" s="14">
        <v>0.1244898</v>
      </c>
      <c r="AD765" s="14">
        <v>0.171875</v>
      </c>
      <c r="AE765" s="14">
        <v>0.17</v>
      </c>
      <c r="AF765" s="14">
        <v>0.1</v>
      </c>
      <c r="AG765" s="14">
        <v>0.19</v>
      </c>
      <c r="AH765" s="14">
        <v>0.1857143</v>
      </c>
      <c r="AI765" s="14">
        <v>0.1041667</v>
      </c>
      <c r="AJ765" s="14">
        <v>0.1</v>
      </c>
      <c r="AK765" s="14">
        <v>0.2</v>
      </c>
      <c r="AL765" s="14">
        <v>0.121875</v>
      </c>
      <c r="AM765" s="14">
        <v>0.1571429</v>
      </c>
      <c r="AN765" s="14">
        <v>0.1166667</v>
      </c>
    </row>
    <row r="766" spans="1:40" s="1" customFormat="1" ht="75">
      <c r="A766" s="9" t="s">
        <v>157</v>
      </c>
      <c r="B766" s="9"/>
      <c r="C766" s="9"/>
      <c r="D766" s="9" t="s">
        <v>1767</v>
      </c>
      <c r="E766" s="9"/>
      <c r="F766" s="9"/>
      <c r="G766" s="9" t="s">
        <v>1768</v>
      </c>
      <c r="H766" s="13" t="s">
        <v>1766</v>
      </c>
      <c r="I766" s="14">
        <v>0.16</v>
      </c>
      <c r="J766" s="14">
        <v>0.18181820000000001</v>
      </c>
      <c r="K766" s="14">
        <v>0.05</v>
      </c>
      <c r="L766" s="14">
        <v>0.1444445</v>
      </c>
      <c r="M766" s="14">
        <v>0.125</v>
      </c>
      <c r="N766" s="14">
        <v>0.25833329999999999</v>
      </c>
      <c r="O766" s="14">
        <v>4.41176E-2</v>
      </c>
      <c r="P766" s="14">
        <v>8.5714299999999993E-2</v>
      </c>
      <c r="Q766" s="14">
        <v>0.06</v>
      </c>
      <c r="R766" s="14">
        <v>0.1666667</v>
      </c>
      <c r="S766" s="14">
        <v>0</v>
      </c>
      <c r="T766" s="14">
        <v>0.1</v>
      </c>
      <c r="U766" s="14">
        <v>2.5000000000000001E-2</v>
      </c>
      <c r="V766" s="14">
        <v>0.2</v>
      </c>
      <c r="W766" s="14">
        <v>4.6153800000000002E-2</v>
      </c>
      <c r="X766" s="14">
        <v>0.1230769</v>
      </c>
      <c r="Y766" s="14">
        <v>6.6666699999999995E-2</v>
      </c>
      <c r="Z766" s="14">
        <v>6.6666699999999995E-2</v>
      </c>
      <c r="AA766" s="14">
        <v>0.33124999999999999</v>
      </c>
      <c r="AB766" s="14">
        <v>0.06</v>
      </c>
      <c r="AC766" s="14">
        <v>0.02</v>
      </c>
      <c r="AD766" s="14">
        <v>3.7499999999999999E-2</v>
      </c>
      <c r="AE766" s="14">
        <v>0.05</v>
      </c>
      <c r="AF766" s="14">
        <v>0.17142859999999999</v>
      </c>
      <c r="AG766" s="14">
        <v>0.1142857</v>
      </c>
      <c r="AH766" s="14">
        <v>5.2941200000000001E-2</v>
      </c>
      <c r="AI766" s="14">
        <v>0.05</v>
      </c>
      <c r="AJ766" s="14">
        <v>4.1666700000000001E-2</v>
      </c>
      <c r="AK766" s="14">
        <v>0.17499999999999999</v>
      </c>
      <c r="AL766" s="14">
        <v>7.2727299999999995E-2</v>
      </c>
      <c r="AM766" s="14">
        <v>0.05</v>
      </c>
      <c r="AN766" s="14">
        <v>0.1</v>
      </c>
    </row>
    <row r="767" spans="1:40" s="1" customFormat="1" ht="75">
      <c r="A767" s="1" t="s">
        <v>157</v>
      </c>
      <c r="B767" s="9" t="s">
        <v>1769</v>
      </c>
      <c r="C767" s="9"/>
      <c r="D767" s="9"/>
      <c r="E767" s="9"/>
      <c r="F767" s="9"/>
      <c r="G767" s="9" t="s">
        <v>1770</v>
      </c>
      <c r="H767" s="13" t="s">
        <v>1771</v>
      </c>
      <c r="I767" s="14">
        <v>0.49787239999999999</v>
      </c>
      <c r="J767" s="14">
        <v>0.46590910000000002</v>
      </c>
      <c r="K767" s="14">
        <v>0.38333329999999999</v>
      </c>
      <c r="L767" s="14">
        <v>0.3142857</v>
      </c>
      <c r="M767" s="14">
        <v>0.36</v>
      </c>
      <c r="N767" s="14">
        <v>0.55500000000000005</v>
      </c>
      <c r="O767" s="14">
        <v>0.39152540000000002</v>
      </c>
      <c r="P767" s="14">
        <v>0.41428569999999998</v>
      </c>
      <c r="Q767" s="14">
        <v>0.42857139999999999</v>
      </c>
      <c r="R767" s="14">
        <v>0.44</v>
      </c>
      <c r="S767" s="14">
        <v>0.41111110000000001</v>
      </c>
      <c r="T767" s="14">
        <v>0.41935480000000003</v>
      </c>
      <c r="U767" s="14">
        <v>0.48749999999999999</v>
      </c>
      <c r="V767" s="14">
        <v>0.42857139999999999</v>
      </c>
      <c r="W767" s="14">
        <v>0.42527470000000001</v>
      </c>
      <c r="X767" s="14">
        <v>0.3958333</v>
      </c>
      <c r="Y767" s="14">
        <v>0.42499999999999999</v>
      </c>
      <c r="Z767" s="14">
        <v>0.35454540000000001</v>
      </c>
      <c r="AA767" s="14">
        <v>0.4409091</v>
      </c>
      <c r="AB767" s="14">
        <v>0.42142859999999999</v>
      </c>
      <c r="AC767" s="14">
        <v>0.36382979999999998</v>
      </c>
      <c r="AD767" s="14">
        <v>0.46896549999999998</v>
      </c>
      <c r="AE767" s="14">
        <v>0.39642860000000002</v>
      </c>
      <c r="AF767" s="14">
        <v>0.47199999999999998</v>
      </c>
      <c r="AG767" s="14">
        <v>0.42941180000000001</v>
      </c>
      <c r="AH767" s="14">
        <v>0.46041670000000001</v>
      </c>
      <c r="AI767" s="14">
        <v>0.36666670000000001</v>
      </c>
      <c r="AJ767" s="14">
        <v>0.35499999999999998</v>
      </c>
      <c r="AK767" s="14">
        <v>0.45</v>
      </c>
      <c r="AL767" s="14">
        <v>0.421875</v>
      </c>
      <c r="AM767" s="14">
        <v>0.4</v>
      </c>
      <c r="AN767" s="14">
        <v>0.5</v>
      </c>
    </row>
    <row r="768" spans="1:40" s="1" customFormat="1" ht="75">
      <c r="A768" s="9" t="s">
        <v>157</v>
      </c>
      <c r="B768" s="9"/>
      <c r="C768" s="9"/>
      <c r="D768" s="9" t="s">
        <v>1772</v>
      </c>
      <c r="E768" s="9"/>
      <c r="F768" s="9"/>
      <c r="G768" s="9" t="s">
        <v>1773</v>
      </c>
      <c r="H768" s="13" t="s">
        <v>1771</v>
      </c>
      <c r="I768" s="14">
        <v>0.51</v>
      </c>
      <c r="J768" s="14">
        <v>0.56956519999999999</v>
      </c>
      <c r="K768" s="14">
        <v>0.58333330000000005</v>
      </c>
      <c r="L768" s="14">
        <v>0.44444440000000002</v>
      </c>
      <c r="M768" s="14">
        <v>0.15</v>
      </c>
      <c r="N768" s="14">
        <v>0.43636360000000002</v>
      </c>
      <c r="O768" s="14">
        <v>0.56176470000000001</v>
      </c>
      <c r="P768" s="14">
        <v>0.5571429</v>
      </c>
      <c r="Q768" s="14">
        <v>0.78</v>
      </c>
      <c r="R768" s="14">
        <v>0.66666669999999995</v>
      </c>
      <c r="S768" s="14">
        <v>0.65</v>
      </c>
      <c r="T768" s="14">
        <v>0.46250000000000002</v>
      </c>
      <c r="U768" s="14">
        <v>0.46250000000000002</v>
      </c>
      <c r="V768" s="14">
        <v>0.71250000000000002</v>
      </c>
      <c r="W768" s="14">
        <v>0.63333329999999999</v>
      </c>
      <c r="X768" s="14">
        <v>0.50769229999999999</v>
      </c>
      <c r="Y768" s="14">
        <v>0.63333329999999999</v>
      </c>
      <c r="Z768" s="14">
        <v>0.43333329999999998</v>
      </c>
      <c r="AA768" s="14">
        <v>0.6</v>
      </c>
      <c r="AB768" s="14">
        <v>0.5</v>
      </c>
      <c r="AC768" s="14">
        <v>0.6</v>
      </c>
      <c r="AD768" s="14">
        <v>0.5625</v>
      </c>
      <c r="AE768" s="14">
        <v>0.67500000000000004</v>
      </c>
      <c r="AF768" s="14">
        <v>0.6</v>
      </c>
      <c r="AG768" s="14">
        <v>0.71666660000000004</v>
      </c>
      <c r="AH768" s="14">
        <v>0.56874999999999998</v>
      </c>
      <c r="AI768" s="14">
        <v>0.48461539999999997</v>
      </c>
      <c r="AJ768" s="14">
        <v>0.45</v>
      </c>
      <c r="AK768" s="14">
        <v>0.47499999999999998</v>
      </c>
      <c r="AL768" s="14">
        <v>0.55454550000000002</v>
      </c>
      <c r="AM768" s="14">
        <v>0.65</v>
      </c>
      <c r="AN768" s="14">
        <v>0.57142859999999995</v>
      </c>
    </row>
    <row r="769" spans="1:40" s="1" customFormat="1" ht="60">
      <c r="A769" s="1" t="s">
        <v>157</v>
      </c>
      <c r="B769" s="9" t="s">
        <v>1774</v>
      </c>
      <c r="C769" s="9"/>
      <c r="D769" s="9"/>
      <c r="E769" s="9"/>
      <c r="F769" s="9"/>
      <c r="G769" s="9" t="s">
        <v>1775</v>
      </c>
      <c r="H769" s="9" t="s">
        <v>1776</v>
      </c>
      <c r="I769" s="14">
        <v>0.20325199999999999</v>
      </c>
      <c r="J769" s="14">
        <v>0.23076920000000001</v>
      </c>
      <c r="K769" s="14">
        <v>0.19047620000000001</v>
      </c>
      <c r="L769" s="14">
        <v>0.38888889999999998</v>
      </c>
      <c r="M769" s="14">
        <v>0.22222220000000001</v>
      </c>
      <c r="N769" s="14">
        <v>0.2083333</v>
      </c>
      <c r="O769" s="14">
        <v>0.1678161</v>
      </c>
      <c r="P769" s="14">
        <v>0.17647060000000001</v>
      </c>
      <c r="Q769" s="14">
        <v>0.38888889999999998</v>
      </c>
      <c r="R769" s="14">
        <v>0.1111111</v>
      </c>
      <c r="S769" s="14">
        <v>0.35897440000000003</v>
      </c>
      <c r="T769" s="14">
        <v>0.30303029999999997</v>
      </c>
      <c r="U769" s="14">
        <v>5.5555599999999997E-2</v>
      </c>
      <c r="V769" s="14">
        <v>0.29411769999999998</v>
      </c>
      <c r="W769" s="14">
        <v>0.1375661</v>
      </c>
      <c r="X769" s="14">
        <v>0.26666669999999998</v>
      </c>
      <c r="Y769" s="14">
        <v>0.2156863</v>
      </c>
      <c r="Z769" s="14">
        <v>0.30303029999999997</v>
      </c>
      <c r="AA769" s="14">
        <v>0.352381</v>
      </c>
      <c r="AB769" s="14">
        <v>0.21212120000000001</v>
      </c>
      <c r="AC769" s="14">
        <v>0.18181820000000001</v>
      </c>
      <c r="AD769" s="14">
        <v>0.28985509999999998</v>
      </c>
      <c r="AE769" s="14">
        <v>0.24637680000000001</v>
      </c>
      <c r="AF769" s="14">
        <v>0.17391300000000001</v>
      </c>
      <c r="AG769" s="14">
        <v>0.26666669999999998</v>
      </c>
      <c r="AH769" s="14">
        <v>0.27350429999999998</v>
      </c>
      <c r="AI769" s="14">
        <v>0.13043479999999999</v>
      </c>
      <c r="AJ769" s="14">
        <v>0.18518519999999999</v>
      </c>
      <c r="AK769" s="14">
        <v>0.26666669999999998</v>
      </c>
      <c r="AL769" s="14">
        <v>0.08</v>
      </c>
      <c r="AM769" s="14">
        <v>0.2916667</v>
      </c>
      <c r="AN769" s="14">
        <v>0.1111111</v>
      </c>
    </row>
    <row r="770" spans="1:40" s="1" customFormat="1" ht="60">
      <c r="A770" s="1" t="s">
        <v>157</v>
      </c>
      <c r="B770" s="9" t="s">
        <v>1777</v>
      </c>
      <c r="C770" s="9"/>
      <c r="D770" s="9"/>
      <c r="E770" s="9"/>
      <c r="F770" s="9"/>
      <c r="G770" s="9" t="s">
        <v>1778</v>
      </c>
      <c r="H770" s="9" t="s">
        <v>1779</v>
      </c>
      <c r="I770" s="14">
        <v>0.25555559999999999</v>
      </c>
      <c r="J770" s="14">
        <v>0.26190479999999999</v>
      </c>
      <c r="K770" s="14">
        <v>0.27777780000000002</v>
      </c>
      <c r="L770" s="14">
        <v>0.46666669999999999</v>
      </c>
      <c r="M770" s="14">
        <v>0.30555559999999998</v>
      </c>
      <c r="N770" s="14">
        <v>0.27777780000000002</v>
      </c>
      <c r="O770" s="14">
        <v>0.262963</v>
      </c>
      <c r="P770" s="14">
        <v>0.13333329999999999</v>
      </c>
      <c r="Q770" s="14">
        <v>0.46666669999999999</v>
      </c>
      <c r="R770" s="14">
        <v>0.55555560000000004</v>
      </c>
      <c r="S770" s="14">
        <v>0.4912281</v>
      </c>
      <c r="T770" s="14">
        <v>0.47619050000000002</v>
      </c>
      <c r="U770" s="14">
        <v>0</v>
      </c>
      <c r="V770" s="14">
        <v>0.2916667</v>
      </c>
      <c r="W770" s="14">
        <v>0.1811594</v>
      </c>
      <c r="X770" s="14">
        <v>0.27777780000000002</v>
      </c>
      <c r="Y770" s="14">
        <v>0.23333329999999999</v>
      </c>
      <c r="Z770" s="14">
        <v>0.37037039999999999</v>
      </c>
      <c r="AA770" s="14">
        <v>0.42028989999999999</v>
      </c>
      <c r="AB770" s="14">
        <v>0.2083333</v>
      </c>
      <c r="AC770" s="14">
        <v>0.1666667</v>
      </c>
      <c r="AD770" s="14">
        <v>0.2807018</v>
      </c>
      <c r="AE770" s="14">
        <v>0.23076920000000001</v>
      </c>
      <c r="AF770" s="14">
        <v>0.2807018</v>
      </c>
      <c r="AG770" s="14">
        <v>0.3333333</v>
      </c>
      <c r="AH770" s="14">
        <v>0.35483870000000001</v>
      </c>
      <c r="AI770" s="14">
        <v>0.18518519999999999</v>
      </c>
      <c r="AJ770" s="14">
        <v>0.3333333</v>
      </c>
      <c r="AK770" s="14">
        <v>0.1111111</v>
      </c>
      <c r="AL770" s="14">
        <v>0.23809520000000001</v>
      </c>
      <c r="AM770" s="14">
        <v>0.47619050000000002</v>
      </c>
      <c r="AN770" s="14">
        <v>0.27272730000000001</v>
      </c>
    </row>
    <row r="771" spans="1:40" s="1" customFormat="1" ht="60">
      <c r="A771" s="1" t="s">
        <v>157</v>
      </c>
      <c r="B771" s="9" t="s">
        <v>1407</v>
      </c>
      <c r="C771" s="9"/>
      <c r="D771" s="9"/>
      <c r="E771" s="9"/>
      <c r="F771" s="9"/>
      <c r="G771" s="9" t="s">
        <v>1408</v>
      </c>
      <c r="H771" s="9" t="s">
        <v>1409</v>
      </c>
      <c r="I771" s="14">
        <v>0.42156860000000002</v>
      </c>
      <c r="J771" s="14">
        <v>0.2098766</v>
      </c>
      <c r="K771" s="14">
        <v>0.4166667</v>
      </c>
      <c r="L771" s="14">
        <v>0.3333333</v>
      </c>
      <c r="M771" s="14">
        <v>0.27777780000000002</v>
      </c>
      <c r="N771" s="14">
        <v>0.2820513</v>
      </c>
      <c r="O771" s="14">
        <v>0.2644628</v>
      </c>
      <c r="P771" s="14">
        <v>0.38888889999999998</v>
      </c>
      <c r="Q771" s="14">
        <v>0.3333333</v>
      </c>
      <c r="R771" s="14">
        <v>0.22222220000000001</v>
      </c>
      <c r="S771" s="14">
        <v>0.40476190000000001</v>
      </c>
      <c r="T771" s="14">
        <v>0.25</v>
      </c>
      <c r="U771" s="14">
        <v>0.22222220000000001</v>
      </c>
      <c r="V771" s="14">
        <v>0.21212120000000001</v>
      </c>
      <c r="W771" s="14">
        <v>0.2133333</v>
      </c>
      <c r="X771" s="14">
        <v>0.29411769999999998</v>
      </c>
      <c r="Y771" s="14">
        <v>0.25641029999999998</v>
      </c>
      <c r="Z771" s="14">
        <v>0.22222220000000001</v>
      </c>
      <c r="AA771" s="14">
        <v>0.3043478</v>
      </c>
      <c r="AB771" s="14">
        <v>0.42857139999999999</v>
      </c>
      <c r="AC771" s="14">
        <v>0.26190479999999999</v>
      </c>
      <c r="AD771" s="14">
        <v>0.368421</v>
      </c>
      <c r="AE771" s="14">
        <v>0.31372549999999999</v>
      </c>
      <c r="AF771" s="14">
        <v>0.35555560000000003</v>
      </c>
      <c r="AG771" s="14">
        <v>0.3333333</v>
      </c>
      <c r="AH771" s="14">
        <v>0.26666669999999998</v>
      </c>
      <c r="AI771" s="14">
        <v>0.23809520000000001</v>
      </c>
      <c r="AJ771" s="14">
        <v>0.17777780000000001</v>
      </c>
      <c r="AK771" s="14">
        <v>0.22222220000000001</v>
      </c>
      <c r="AL771" s="14">
        <v>0.20634920000000001</v>
      </c>
      <c r="AM771" s="14">
        <v>0.3333333</v>
      </c>
      <c r="AN771" s="14">
        <v>0.3</v>
      </c>
    </row>
    <row r="772" spans="1:40" s="1" customFormat="1" ht="75">
      <c r="A772" s="1" t="s">
        <v>157</v>
      </c>
      <c r="B772" s="9"/>
      <c r="C772" s="9"/>
      <c r="D772" s="9" t="s">
        <v>1780</v>
      </c>
      <c r="E772" s="9"/>
      <c r="F772" s="9"/>
      <c r="G772" s="9" t="s">
        <v>1781</v>
      </c>
      <c r="H772" s="13" t="s">
        <v>1782</v>
      </c>
      <c r="I772" s="14">
        <v>0.26666669999999998</v>
      </c>
      <c r="J772" s="14">
        <v>0.1969697</v>
      </c>
      <c r="K772" s="14">
        <v>0.1111111</v>
      </c>
      <c r="L772" s="14">
        <v>0.18518519999999999</v>
      </c>
      <c r="M772" s="14">
        <v>0.25</v>
      </c>
      <c r="N772" s="14">
        <v>0.22222220000000001</v>
      </c>
      <c r="O772" s="14">
        <v>0.1060606</v>
      </c>
      <c r="P772" s="14">
        <v>0.25</v>
      </c>
      <c r="Q772" s="14">
        <v>0.13333329999999999</v>
      </c>
      <c r="R772" s="14">
        <v>0.22222220000000001</v>
      </c>
      <c r="S772" s="14">
        <v>0.25</v>
      </c>
      <c r="T772" s="14">
        <v>0.29629630000000001</v>
      </c>
      <c r="U772" s="14">
        <v>0.2916667</v>
      </c>
      <c r="V772" s="14">
        <v>0.3333333</v>
      </c>
      <c r="W772" s="14">
        <v>0.12820509999999999</v>
      </c>
      <c r="X772" s="14">
        <v>0.23076920000000001</v>
      </c>
      <c r="Y772" s="14">
        <v>5.5555599999999997E-2</v>
      </c>
      <c r="Z772" s="14">
        <v>0.1666667</v>
      </c>
      <c r="AA772" s="14">
        <v>0.3333333</v>
      </c>
      <c r="AB772" s="14">
        <v>0.13333329999999999</v>
      </c>
      <c r="AC772" s="14">
        <v>0.17948720000000001</v>
      </c>
      <c r="AD772" s="14">
        <v>0.1666667</v>
      </c>
      <c r="AE772" s="14">
        <v>0.2</v>
      </c>
      <c r="AF772" s="14">
        <v>0.19047620000000001</v>
      </c>
      <c r="AG772" s="14">
        <v>0.14285709999999999</v>
      </c>
      <c r="AH772" s="14">
        <v>0.17647060000000001</v>
      </c>
      <c r="AI772" s="14">
        <v>0.1190476</v>
      </c>
      <c r="AJ772" s="14">
        <v>8.3333299999999999E-2</v>
      </c>
      <c r="AK772" s="14">
        <v>0.3333333</v>
      </c>
      <c r="AL772" s="14">
        <v>0.15151519999999999</v>
      </c>
      <c r="AM772" s="14">
        <v>0.3333333</v>
      </c>
      <c r="AN772" s="14">
        <v>0.1666667</v>
      </c>
    </row>
    <row r="773" spans="1:40" s="1" customFormat="1" ht="75">
      <c r="A773" s="1" t="s">
        <v>157</v>
      </c>
      <c r="B773" s="9" t="s">
        <v>1783</v>
      </c>
      <c r="C773" s="9"/>
      <c r="D773" s="9"/>
      <c r="E773" s="9"/>
      <c r="F773" s="9"/>
      <c r="G773" s="9" t="s">
        <v>1784</v>
      </c>
      <c r="H773" s="9" t="s">
        <v>1785</v>
      </c>
      <c r="I773" s="14">
        <v>0.36190470000000002</v>
      </c>
      <c r="J773" s="14">
        <v>0.35897440000000003</v>
      </c>
      <c r="K773" s="14">
        <v>0.2</v>
      </c>
      <c r="L773" s="14">
        <v>0.76</v>
      </c>
      <c r="M773" s="14">
        <v>0.48333330000000002</v>
      </c>
      <c r="N773" s="14">
        <v>0.41249999999999998</v>
      </c>
      <c r="O773" s="14">
        <v>0.3280575</v>
      </c>
      <c r="P773" s="14">
        <v>0.4588235</v>
      </c>
      <c r="Q773" s="14">
        <v>0.53333330000000001</v>
      </c>
      <c r="R773" s="14">
        <v>0.6</v>
      </c>
      <c r="S773" s="14">
        <v>0.4583333</v>
      </c>
      <c r="T773" s="14">
        <v>0.52380950000000004</v>
      </c>
      <c r="U773" s="14">
        <v>0.4</v>
      </c>
      <c r="V773" s="14">
        <v>0.35</v>
      </c>
      <c r="W773" s="14">
        <v>0.375</v>
      </c>
      <c r="X773" s="14">
        <v>0.38</v>
      </c>
      <c r="Y773" s="14">
        <v>0.36249999999999999</v>
      </c>
      <c r="Z773" s="14">
        <v>0.42</v>
      </c>
      <c r="AA773" s="14">
        <v>0.35428569999999998</v>
      </c>
      <c r="AB773" s="14">
        <v>0.28333330000000001</v>
      </c>
      <c r="AC773" s="14">
        <v>0.44374999999999998</v>
      </c>
      <c r="AD773" s="14">
        <v>0.38260870000000002</v>
      </c>
      <c r="AE773" s="14">
        <v>0.42727270000000001</v>
      </c>
      <c r="AF773" s="14">
        <v>0.24166670000000001</v>
      </c>
      <c r="AG773" s="14">
        <v>0.36</v>
      </c>
      <c r="AH773" s="14">
        <v>0.39459460000000002</v>
      </c>
      <c r="AI773" s="14">
        <v>0.43478260000000002</v>
      </c>
      <c r="AJ773" s="14">
        <v>0.4555556</v>
      </c>
      <c r="AK773" s="14">
        <v>0.48</v>
      </c>
      <c r="AL773" s="14">
        <v>0.35</v>
      </c>
      <c r="AM773" s="14">
        <v>0.35</v>
      </c>
      <c r="AN773" s="14">
        <v>0.4166667</v>
      </c>
    </row>
    <row r="774" spans="1:40" s="1" customFormat="1" ht="60">
      <c r="A774" s="1" t="s">
        <v>157</v>
      </c>
      <c r="B774" s="9" t="s">
        <v>1786</v>
      </c>
      <c r="C774" s="9"/>
      <c r="D774" s="9"/>
      <c r="E774" s="9"/>
      <c r="F774" s="9"/>
      <c r="G774" s="9" t="s">
        <v>1787</v>
      </c>
      <c r="H774" s="9" t="s">
        <v>1788</v>
      </c>
      <c r="I774" s="14">
        <v>0.37419350000000001</v>
      </c>
      <c r="J774" s="14">
        <v>0.36428569999999999</v>
      </c>
      <c r="K774" s="14">
        <v>0.26666669999999998</v>
      </c>
      <c r="L774" s="14">
        <v>0.75</v>
      </c>
      <c r="M774" s="14">
        <v>0.55000000000000004</v>
      </c>
      <c r="N774" s="14">
        <v>0.46666669999999999</v>
      </c>
      <c r="O774" s="14">
        <v>0.37011490000000002</v>
      </c>
      <c r="P774" s="14">
        <v>0.49333329999999997</v>
      </c>
      <c r="Q774" s="14">
        <v>0.52</v>
      </c>
      <c r="R774" s="14">
        <v>0.7</v>
      </c>
      <c r="S774" s="14">
        <v>0.53</v>
      </c>
      <c r="T774" s="14">
        <v>0.51428569999999996</v>
      </c>
      <c r="U774" s="14">
        <v>0.45</v>
      </c>
      <c r="V774" s="14">
        <v>0.43529410000000002</v>
      </c>
      <c r="W774" s="14">
        <v>0.33191490000000001</v>
      </c>
      <c r="X774" s="14">
        <v>0.4</v>
      </c>
      <c r="Y774" s="14">
        <v>0.4</v>
      </c>
      <c r="Z774" s="14">
        <v>0.42222219999999999</v>
      </c>
      <c r="AA774" s="14">
        <v>0.43478260000000002</v>
      </c>
      <c r="AB774" s="14">
        <v>0.35</v>
      </c>
      <c r="AC774" s="14">
        <v>0.44444440000000002</v>
      </c>
      <c r="AD774" s="14">
        <v>0.37894729999999999</v>
      </c>
      <c r="AE774" s="14">
        <v>0.5</v>
      </c>
      <c r="AF774" s="14">
        <v>0.368421</v>
      </c>
      <c r="AG774" s="14">
        <v>0.3846154</v>
      </c>
      <c r="AH774" s="14">
        <v>0.38</v>
      </c>
      <c r="AI774" s="14">
        <v>0.45263160000000002</v>
      </c>
      <c r="AJ774" s="14">
        <v>0.55000000000000004</v>
      </c>
      <c r="AK774" s="14">
        <v>0.4</v>
      </c>
      <c r="AL774" s="14">
        <v>0.35</v>
      </c>
      <c r="AM774" s="14">
        <v>0.4</v>
      </c>
      <c r="AN774" s="14">
        <v>0.47272730000000002</v>
      </c>
    </row>
    <row r="775" spans="1:40" s="1" customFormat="1" ht="75">
      <c r="A775" s="1" t="s">
        <v>157</v>
      </c>
      <c r="B775" s="9"/>
      <c r="C775" s="9"/>
      <c r="D775" s="9" t="s">
        <v>1789</v>
      </c>
      <c r="E775" s="9"/>
      <c r="F775" s="9"/>
      <c r="G775" s="9" t="s">
        <v>1790</v>
      </c>
      <c r="H775" s="9" t="s">
        <v>1791</v>
      </c>
      <c r="I775" s="14">
        <v>0.24</v>
      </c>
      <c r="J775" s="14">
        <v>0.25217390000000001</v>
      </c>
      <c r="K775" s="14">
        <v>0.1</v>
      </c>
      <c r="L775" s="14">
        <v>0.17499999999999999</v>
      </c>
      <c r="M775" s="14">
        <v>0.2</v>
      </c>
      <c r="N775" s="14">
        <v>0.2</v>
      </c>
      <c r="O775" s="14">
        <v>0.14687500000000001</v>
      </c>
      <c r="P775" s="14">
        <v>0.35</v>
      </c>
      <c r="Q775" s="14">
        <v>0.16</v>
      </c>
      <c r="R775" s="14">
        <v>0.4</v>
      </c>
      <c r="S775" s="14">
        <v>0.15</v>
      </c>
      <c r="T775" s="14">
        <v>0.30526320000000001</v>
      </c>
      <c r="U775" s="14">
        <v>0.1142857</v>
      </c>
      <c r="V775" s="14">
        <v>0.2</v>
      </c>
      <c r="W775" s="14">
        <v>0.10833329999999999</v>
      </c>
      <c r="X775" s="14">
        <v>0.2615384</v>
      </c>
      <c r="Y775" s="14">
        <v>0.26666669999999998</v>
      </c>
      <c r="Z775" s="14">
        <v>0.13333329999999999</v>
      </c>
      <c r="AA775" s="14">
        <v>0.45333329999999999</v>
      </c>
      <c r="AB775" s="14">
        <v>0.12</v>
      </c>
      <c r="AC775" s="14">
        <v>0.1142857</v>
      </c>
      <c r="AD775" s="14">
        <v>0.2</v>
      </c>
      <c r="AE775" s="14">
        <v>0.08</v>
      </c>
      <c r="AF775" s="14">
        <v>0.2571428</v>
      </c>
      <c r="AG775" s="14">
        <v>0.28571429999999998</v>
      </c>
      <c r="AH775" s="14">
        <v>0.1529412</v>
      </c>
      <c r="AI775" s="14">
        <v>0.17142859999999999</v>
      </c>
      <c r="AJ775" s="14">
        <v>0.15</v>
      </c>
      <c r="AK775" s="14">
        <v>0.2</v>
      </c>
      <c r="AL775" s="14">
        <v>0.14545449999999999</v>
      </c>
      <c r="AM775" s="14">
        <v>0.15</v>
      </c>
      <c r="AN775" s="14">
        <v>0.3</v>
      </c>
    </row>
    <row r="776" spans="1:40" s="33" customFormat="1" ht="15.75">
      <c r="A776" s="34" t="s">
        <v>124</v>
      </c>
      <c r="B776" s="34"/>
      <c r="C776" s="34"/>
      <c r="D776" s="34"/>
      <c r="E776" s="34"/>
      <c r="F776" s="34"/>
      <c r="G776" s="34" t="s">
        <v>1792</v>
      </c>
      <c r="H776" s="35"/>
      <c r="I776" s="36">
        <f>AVERAGE(I777:I787)</f>
        <v>0.38566356363636362</v>
      </c>
      <c r="J776" s="36">
        <f t="shared" ref="J776:AN776" si="130">AVERAGE(J777:J787)</f>
        <v>0.38455930909090913</v>
      </c>
      <c r="K776" s="36">
        <f t="shared" si="130"/>
        <v>0.29913419090909094</v>
      </c>
      <c r="L776" s="36">
        <f t="shared" si="130"/>
        <v>0.4006060636363637</v>
      </c>
      <c r="M776" s="36">
        <f t="shared" si="130"/>
        <v>0.32858586363636361</v>
      </c>
      <c r="N776" s="36">
        <f t="shared" si="130"/>
        <v>0.3885028727272728</v>
      </c>
      <c r="O776" s="36">
        <f t="shared" si="130"/>
        <v>0.30597805454545451</v>
      </c>
      <c r="P776" s="36">
        <f t="shared" si="130"/>
        <v>0.3561960818181818</v>
      </c>
      <c r="Q776" s="36">
        <f t="shared" si="130"/>
        <v>0.44017315454545453</v>
      </c>
      <c r="R776" s="36">
        <f t="shared" si="130"/>
        <v>0.43121210909090907</v>
      </c>
      <c r="S776" s="36">
        <f t="shared" si="130"/>
        <v>0.34021217272727272</v>
      </c>
      <c r="T776" s="36">
        <f t="shared" si="130"/>
        <v>0.43466234545454546</v>
      </c>
      <c r="U776" s="36">
        <f t="shared" si="130"/>
        <v>0.30429291818181819</v>
      </c>
      <c r="V776" s="36">
        <f t="shared" si="130"/>
        <v>0.29666219090909091</v>
      </c>
      <c r="W776" s="36">
        <f t="shared" si="130"/>
        <v>0.2944978636363636</v>
      </c>
      <c r="X776" s="36">
        <f t="shared" si="130"/>
        <v>0.31989837272727267</v>
      </c>
      <c r="Y776" s="36">
        <f t="shared" si="130"/>
        <v>0.3439830454545455</v>
      </c>
      <c r="Z776" s="36">
        <f t="shared" si="130"/>
        <v>0.28804713636363632</v>
      </c>
      <c r="AA776" s="36">
        <f t="shared" si="130"/>
        <v>0.42132928181818186</v>
      </c>
      <c r="AB776" s="36">
        <f t="shared" si="130"/>
        <v>0.28402138181818182</v>
      </c>
      <c r="AC776" s="36">
        <f t="shared" si="130"/>
        <v>0.32112742727272731</v>
      </c>
      <c r="AD776" s="36">
        <f t="shared" si="130"/>
        <v>0.37213229090909095</v>
      </c>
      <c r="AE776" s="36">
        <f t="shared" si="130"/>
        <v>0.30377339999999997</v>
      </c>
      <c r="AF776" s="36">
        <f t="shared" si="130"/>
        <v>0.28328745454545456</v>
      </c>
      <c r="AG776" s="36">
        <f t="shared" si="130"/>
        <v>0.35377252727272723</v>
      </c>
      <c r="AH776" s="36">
        <f t="shared" si="130"/>
        <v>0.37079469090909095</v>
      </c>
      <c r="AI776" s="36">
        <f t="shared" si="130"/>
        <v>0.27588159090909092</v>
      </c>
      <c r="AJ776" s="36">
        <f t="shared" si="130"/>
        <v>0.3021464636363636</v>
      </c>
      <c r="AK776" s="36">
        <f t="shared" si="130"/>
        <v>0.31752524545454547</v>
      </c>
      <c r="AL776" s="36">
        <f t="shared" si="130"/>
        <v>0.27639981818181814</v>
      </c>
      <c r="AM776" s="36">
        <f t="shared" si="130"/>
        <v>0.30516149090909084</v>
      </c>
      <c r="AN776" s="36">
        <f t="shared" si="130"/>
        <v>0.40993654545454544</v>
      </c>
    </row>
    <row r="777" spans="1:40" s="1" customFormat="1" ht="75">
      <c r="A777" s="1" t="s">
        <v>157</v>
      </c>
      <c r="B777" s="9" t="s">
        <v>1793</v>
      </c>
      <c r="C777" s="9"/>
      <c r="D777" s="9"/>
      <c r="E777" s="9"/>
      <c r="F777" s="9"/>
      <c r="G777" s="9" t="s">
        <v>1794</v>
      </c>
      <c r="H777" s="13" t="s">
        <v>1795</v>
      </c>
      <c r="I777" s="14">
        <v>0.3425532</v>
      </c>
      <c r="J777" s="14">
        <v>0.31063829999999998</v>
      </c>
      <c r="K777" s="14">
        <v>0.1857143</v>
      </c>
      <c r="L777" s="14">
        <v>0.3</v>
      </c>
      <c r="M777" s="14">
        <v>0.18666669999999999</v>
      </c>
      <c r="N777" s="14">
        <v>0.352381</v>
      </c>
      <c r="O777" s="14">
        <v>0.22085560000000001</v>
      </c>
      <c r="P777" s="14">
        <v>0.22272729999999999</v>
      </c>
      <c r="Q777" s="14">
        <v>0.32857140000000001</v>
      </c>
      <c r="R777" s="14">
        <v>0.26</v>
      </c>
      <c r="S777" s="14">
        <v>0.27741939999999998</v>
      </c>
      <c r="T777" s="14">
        <v>0.31562499999999999</v>
      </c>
      <c r="U777" s="14">
        <v>7.4999999999999997E-2</v>
      </c>
      <c r="V777" s="14">
        <v>0.22857140000000001</v>
      </c>
      <c r="W777" s="14">
        <v>0.15876290000000001</v>
      </c>
      <c r="X777" s="14">
        <v>0.19615379999999999</v>
      </c>
      <c r="Y777" s="14">
        <v>0.21071429999999999</v>
      </c>
      <c r="Z777" s="14">
        <v>0.2</v>
      </c>
      <c r="AA777" s="14">
        <v>0.33617019999999997</v>
      </c>
      <c r="AB777" s="14">
        <v>0.1666667</v>
      </c>
      <c r="AC777" s="14">
        <v>0.1734694</v>
      </c>
      <c r="AD777" s="14">
        <v>0.28387099999999998</v>
      </c>
      <c r="AE777" s="14">
        <v>0.2483871</v>
      </c>
      <c r="AF777" s="14">
        <v>0.15769230000000001</v>
      </c>
      <c r="AG777" s="14">
        <v>0.33</v>
      </c>
      <c r="AH777" s="14">
        <v>0.29387750000000001</v>
      </c>
      <c r="AI777" s="14">
        <v>0.21249999999999999</v>
      </c>
      <c r="AJ777" s="14">
        <v>0.1727273</v>
      </c>
      <c r="AK777" s="14">
        <v>0.17499999999999999</v>
      </c>
      <c r="AL777" s="14">
        <v>0.15</v>
      </c>
      <c r="AM777" s="14">
        <v>0.27857140000000002</v>
      </c>
      <c r="AN777" s="14">
        <v>0.3846154</v>
      </c>
    </row>
    <row r="778" spans="1:40" s="1" customFormat="1" ht="75">
      <c r="A778" s="9" t="s">
        <v>157</v>
      </c>
      <c r="B778" s="9"/>
      <c r="C778" s="9"/>
      <c r="D778" s="9" t="s">
        <v>1796</v>
      </c>
      <c r="E778" s="9"/>
      <c r="F778" s="9"/>
      <c r="G778" s="9" t="s">
        <v>1797</v>
      </c>
      <c r="H778" s="13" t="s">
        <v>1795</v>
      </c>
      <c r="I778" s="14">
        <v>0.2</v>
      </c>
      <c r="J778" s="14">
        <v>0.3565217</v>
      </c>
      <c r="K778" s="14">
        <v>0.1</v>
      </c>
      <c r="L778" s="14">
        <v>0.25</v>
      </c>
      <c r="M778" s="14">
        <v>0.1</v>
      </c>
      <c r="N778" s="14">
        <v>0.21666669999999999</v>
      </c>
      <c r="O778" s="14">
        <v>0.15373129999999999</v>
      </c>
      <c r="P778" s="14">
        <v>0.2428572</v>
      </c>
      <c r="Q778" s="14">
        <v>0.28000000000000003</v>
      </c>
      <c r="R778" s="14">
        <v>0.35</v>
      </c>
      <c r="S778" s="14">
        <v>7.4999999999999997E-2</v>
      </c>
      <c r="T778" s="14">
        <v>0.14736840000000001</v>
      </c>
      <c r="U778" s="14">
        <v>7.4999999999999997E-2</v>
      </c>
      <c r="V778" s="14">
        <v>0.1875</v>
      </c>
      <c r="W778" s="14">
        <v>9.6153799999999998E-2</v>
      </c>
      <c r="X778" s="14">
        <v>0.2076923</v>
      </c>
      <c r="Y778" s="14">
        <v>0.2</v>
      </c>
      <c r="Z778" s="14">
        <v>0.23333329999999999</v>
      </c>
      <c r="AA778" s="14">
        <v>0.35</v>
      </c>
      <c r="AB778" s="14">
        <v>0.16</v>
      </c>
      <c r="AC778" s="14">
        <v>0.14000000000000001</v>
      </c>
      <c r="AD778" s="14">
        <v>0.17499999999999999</v>
      </c>
      <c r="AE778" s="14">
        <v>0.1</v>
      </c>
      <c r="AF778" s="14">
        <v>0.1857143</v>
      </c>
      <c r="AG778" s="14">
        <v>0.1571429</v>
      </c>
      <c r="AH778" s="14">
        <v>0.17647060000000001</v>
      </c>
      <c r="AI778" s="14">
        <v>7.85714E-2</v>
      </c>
      <c r="AJ778" s="14">
        <v>0.1</v>
      </c>
      <c r="AK778" s="14">
        <v>0.27500000000000002</v>
      </c>
      <c r="AL778" s="14">
        <v>7.2727299999999995E-2</v>
      </c>
      <c r="AM778" s="14">
        <v>0.17499999999999999</v>
      </c>
      <c r="AN778" s="14">
        <v>0.32857140000000001</v>
      </c>
    </row>
    <row r="779" spans="1:40" s="1" customFormat="1" ht="60">
      <c r="A779" s="1" t="s">
        <v>157</v>
      </c>
      <c r="B779" s="9" t="s">
        <v>1798</v>
      </c>
      <c r="C779" s="9"/>
      <c r="D779" s="9"/>
      <c r="E779" s="9"/>
      <c r="F779" s="9"/>
      <c r="G779" s="9" t="s">
        <v>1799</v>
      </c>
      <c r="H779" s="9" t="s">
        <v>1800</v>
      </c>
      <c r="I779" s="14">
        <v>0.27642280000000002</v>
      </c>
      <c r="J779" s="14">
        <v>0.3504274</v>
      </c>
      <c r="K779" s="14">
        <v>0.3333333</v>
      </c>
      <c r="L779" s="14">
        <v>0.38888889999999998</v>
      </c>
      <c r="M779" s="14">
        <v>0.27777780000000002</v>
      </c>
      <c r="N779" s="14">
        <v>0.4583333</v>
      </c>
      <c r="O779" s="14">
        <v>0.25231480000000001</v>
      </c>
      <c r="P779" s="14">
        <v>0.39215689999999997</v>
      </c>
      <c r="Q779" s="14">
        <v>0.38888889999999998</v>
      </c>
      <c r="R779" s="14">
        <v>0.22222220000000001</v>
      </c>
      <c r="S779" s="14">
        <v>0.39743590000000001</v>
      </c>
      <c r="T779" s="14">
        <v>0.40909089999999998</v>
      </c>
      <c r="U779" s="14">
        <v>0.27777780000000002</v>
      </c>
      <c r="V779" s="14">
        <v>0.43137259999999999</v>
      </c>
      <c r="W779" s="14">
        <v>0.28571429999999998</v>
      </c>
      <c r="X779" s="14">
        <v>0.23333329999999999</v>
      </c>
      <c r="Y779" s="14">
        <v>0.37254900000000002</v>
      </c>
      <c r="Z779" s="14">
        <v>0.3333333</v>
      </c>
      <c r="AA779" s="14">
        <v>0.352381</v>
      </c>
      <c r="AB779" s="14">
        <v>0.27272730000000001</v>
      </c>
      <c r="AC779" s="14">
        <v>0.29411769999999998</v>
      </c>
      <c r="AD779" s="14">
        <v>0.37681160000000002</v>
      </c>
      <c r="AE779" s="14">
        <v>0.3623188</v>
      </c>
      <c r="AF779" s="14">
        <v>0.23188410000000001</v>
      </c>
      <c r="AG779" s="14">
        <v>0.3333333</v>
      </c>
      <c r="AH779" s="14">
        <v>0.3675214</v>
      </c>
      <c r="AI779" s="14">
        <v>0.24637680000000001</v>
      </c>
      <c r="AJ779" s="14">
        <v>0.27777780000000002</v>
      </c>
      <c r="AK779" s="14">
        <v>0.3333333</v>
      </c>
      <c r="AL779" s="14">
        <v>0.24</v>
      </c>
      <c r="AM779" s="14">
        <v>0.2916667</v>
      </c>
      <c r="AN779" s="14">
        <v>0.30555559999999998</v>
      </c>
    </row>
    <row r="780" spans="1:40" s="1" customFormat="1" ht="60">
      <c r="A780" s="1" t="s">
        <v>157</v>
      </c>
      <c r="B780" s="9" t="s">
        <v>1801</v>
      </c>
      <c r="C780" s="9"/>
      <c r="D780" s="9"/>
      <c r="E780" s="9"/>
      <c r="F780" s="9"/>
      <c r="G780" s="9" t="s">
        <v>1802</v>
      </c>
      <c r="H780" s="9" t="s">
        <v>1803</v>
      </c>
      <c r="I780" s="14">
        <v>0.3777778</v>
      </c>
      <c r="J780" s="14">
        <v>0.4482759</v>
      </c>
      <c r="K780" s="14">
        <v>0.5</v>
      </c>
      <c r="L780" s="14">
        <v>0.4</v>
      </c>
      <c r="M780" s="14">
        <v>0.38888889999999998</v>
      </c>
      <c r="N780" s="14">
        <v>0.36363640000000003</v>
      </c>
      <c r="O780" s="14">
        <v>0.39926739999999999</v>
      </c>
      <c r="P780" s="14">
        <v>0.26666669999999998</v>
      </c>
      <c r="Q780" s="14">
        <v>0.6</v>
      </c>
      <c r="R780" s="14">
        <v>0.55555560000000004</v>
      </c>
      <c r="S780" s="14">
        <v>0.46666669999999999</v>
      </c>
      <c r="T780" s="14">
        <v>0.5</v>
      </c>
      <c r="U780" s="14">
        <v>0.25</v>
      </c>
      <c r="V780" s="14">
        <v>0.41176469999999998</v>
      </c>
      <c r="W780" s="14">
        <v>0.36170210000000003</v>
      </c>
      <c r="X780" s="14">
        <v>0.37037039999999999</v>
      </c>
      <c r="Y780" s="14">
        <v>0.38095240000000002</v>
      </c>
      <c r="Z780" s="14">
        <v>0.40740739999999998</v>
      </c>
      <c r="AA780" s="14">
        <v>0.43478260000000002</v>
      </c>
      <c r="AB780" s="14">
        <v>0.25</v>
      </c>
      <c r="AC780" s="14">
        <v>0.36904759999999998</v>
      </c>
      <c r="AD780" s="14">
        <v>0.4912281</v>
      </c>
      <c r="AE780" s="14">
        <v>0.41025640000000002</v>
      </c>
      <c r="AF780" s="14">
        <v>0.2807018</v>
      </c>
      <c r="AG780" s="14">
        <v>0.51282050000000001</v>
      </c>
      <c r="AH780" s="14">
        <v>0.45161289999999998</v>
      </c>
      <c r="AI780" s="14">
        <v>0.3508772</v>
      </c>
      <c r="AJ780" s="14">
        <v>0.46666669999999999</v>
      </c>
      <c r="AK780" s="14">
        <v>0.1111111</v>
      </c>
      <c r="AL780" s="14">
        <v>0.34920639999999997</v>
      </c>
      <c r="AM780" s="14">
        <v>0.61904760000000003</v>
      </c>
      <c r="AN780" s="14">
        <v>0.3333333</v>
      </c>
    </row>
    <row r="781" spans="1:40" s="1" customFormat="1" ht="60">
      <c r="A781" s="1" t="s">
        <v>157</v>
      </c>
      <c r="B781" s="9" t="s">
        <v>1416</v>
      </c>
      <c r="C781" s="9"/>
      <c r="D781" s="9"/>
      <c r="E781" s="9"/>
      <c r="F781" s="9"/>
      <c r="G781" s="9" t="s">
        <v>1417</v>
      </c>
      <c r="H781" s="9" t="s">
        <v>1418</v>
      </c>
      <c r="I781" s="14">
        <v>0.55555560000000004</v>
      </c>
      <c r="J781" s="14">
        <v>0.37037039999999999</v>
      </c>
      <c r="K781" s="14">
        <v>0.3333333</v>
      </c>
      <c r="L781" s="14">
        <v>0.5</v>
      </c>
      <c r="M781" s="14">
        <v>0.38888889999999998</v>
      </c>
      <c r="N781" s="14">
        <v>0.61538459999999995</v>
      </c>
      <c r="O781" s="14">
        <v>0.41046830000000001</v>
      </c>
      <c r="P781" s="14">
        <v>0.38888889999999998</v>
      </c>
      <c r="Q781" s="14">
        <v>0.3333333</v>
      </c>
      <c r="R781" s="14">
        <v>0.44444440000000002</v>
      </c>
      <c r="S781" s="14">
        <v>0.3333333</v>
      </c>
      <c r="T781" s="14">
        <v>0.50980400000000003</v>
      </c>
      <c r="U781" s="14">
        <v>0.44444440000000002</v>
      </c>
      <c r="V781" s="14">
        <v>0.18181820000000001</v>
      </c>
      <c r="W781" s="14">
        <v>0.32882879999999998</v>
      </c>
      <c r="X781" s="14">
        <v>0.31372549999999999</v>
      </c>
      <c r="Y781" s="14">
        <v>0.48717949999999999</v>
      </c>
      <c r="Z781" s="14">
        <v>5.5555599999999997E-2</v>
      </c>
      <c r="AA781" s="14">
        <v>0.47826089999999999</v>
      </c>
      <c r="AB781" s="14">
        <v>0.38095240000000002</v>
      </c>
      <c r="AC781" s="14">
        <v>0.54761899999999997</v>
      </c>
      <c r="AD781" s="14">
        <v>0.4035088</v>
      </c>
      <c r="AE781" s="14">
        <v>0.40740739999999998</v>
      </c>
      <c r="AF781" s="14">
        <v>0.42222219999999999</v>
      </c>
      <c r="AG781" s="14">
        <v>0.54166669999999995</v>
      </c>
      <c r="AH781" s="14">
        <v>0.3777778</v>
      </c>
      <c r="AI781" s="14">
        <v>0.42857139999999999</v>
      </c>
      <c r="AJ781" s="14">
        <v>0.3333333</v>
      </c>
      <c r="AK781" s="14">
        <v>0.3333333</v>
      </c>
      <c r="AL781" s="14">
        <v>0.4</v>
      </c>
      <c r="AM781" s="14">
        <v>0.1666667</v>
      </c>
      <c r="AN781" s="14">
        <v>0.53333339999999996</v>
      </c>
    </row>
    <row r="782" spans="1:40" s="1" customFormat="1" ht="69.599999999999994" customHeight="1">
      <c r="A782" s="1" t="s">
        <v>157</v>
      </c>
      <c r="B782" s="9"/>
      <c r="C782" s="9"/>
      <c r="D782" s="9" t="s">
        <v>1804</v>
      </c>
      <c r="E782" s="9"/>
      <c r="F782" s="9"/>
      <c r="G782" s="9" t="s">
        <v>1805</v>
      </c>
      <c r="H782" s="9" t="s">
        <v>1806</v>
      </c>
      <c r="I782" s="14">
        <v>0.3</v>
      </c>
      <c r="J782" s="14">
        <v>0.24637680000000001</v>
      </c>
      <c r="K782" s="14">
        <v>0.1666667</v>
      </c>
      <c r="L782" s="14">
        <v>0.29629630000000001</v>
      </c>
      <c r="M782" s="14">
        <v>0.25</v>
      </c>
      <c r="N782" s="14">
        <v>0.3333333</v>
      </c>
      <c r="O782" s="14">
        <v>0.19191920000000001</v>
      </c>
      <c r="P782" s="14">
        <v>0.375</v>
      </c>
      <c r="Q782" s="14">
        <v>0.26666669999999998</v>
      </c>
      <c r="R782" s="14">
        <v>0.44444440000000002</v>
      </c>
      <c r="S782" s="14">
        <v>0.1666667</v>
      </c>
      <c r="T782" s="14">
        <v>0.37037039999999999</v>
      </c>
      <c r="U782" s="14">
        <v>0.2083333</v>
      </c>
      <c r="V782" s="14">
        <v>0.125</v>
      </c>
      <c r="W782" s="14">
        <v>0.1923077</v>
      </c>
      <c r="X782" s="14">
        <v>0.3333333</v>
      </c>
      <c r="Y782" s="14">
        <v>5.5555599999999997E-2</v>
      </c>
      <c r="Z782" s="14">
        <v>0.26666669999999998</v>
      </c>
      <c r="AA782" s="14">
        <v>0.4791667</v>
      </c>
      <c r="AB782" s="14">
        <v>0.2</v>
      </c>
      <c r="AC782" s="14">
        <v>0.2820513</v>
      </c>
      <c r="AD782" s="14">
        <v>0.3333333</v>
      </c>
      <c r="AE782" s="14">
        <v>0.13333329999999999</v>
      </c>
      <c r="AF782" s="14">
        <v>0.23809520000000001</v>
      </c>
      <c r="AG782" s="14">
        <v>0.28571429999999998</v>
      </c>
      <c r="AH782" s="14">
        <v>0.19607840000000001</v>
      </c>
      <c r="AI782" s="14">
        <v>0.1190476</v>
      </c>
      <c r="AJ782" s="14">
        <v>0.1111111</v>
      </c>
      <c r="AK782" s="14">
        <v>0.3333333</v>
      </c>
      <c r="AL782" s="14">
        <v>0.18181820000000001</v>
      </c>
      <c r="AM782" s="14">
        <v>0.1666667</v>
      </c>
      <c r="AN782" s="14">
        <v>0.4166667</v>
      </c>
    </row>
    <row r="783" spans="1:40" s="1" customFormat="1" ht="60">
      <c r="A783" s="1" t="s">
        <v>157</v>
      </c>
      <c r="B783" s="9" t="s">
        <v>1807</v>
      </c>
      <c r="C783" s="9"/>
      <c r="D783" s="9"/>
      <c r="E783" s="9"/>
      <c r="F783" s="9"/>
      <c r="G783" s="9" t="s">
        <v>1808</v>
      </c>
      <c r="H783" s="9" t="s">
        <v>1809</v>
      </c>
      <c r="I783" s="14">
        <v>0.42857139999999999</v>
      </c>
      <c r="J783" s="14">
        <v>0.45</v>
      </c>
      <c r="K783" s="14">
        <v>0.34285710000000003</v>
      </c>
      <c r="L783" s="14">
        <v>0.53333330000000001</v>
      </c>
      <c r="M783" s="14">
        <v>0.48333330000000002</v>
      </c>
      <c r="N783" s="14">
        <v>0.38750000000000001</v>
      </c>
      <c r="O783" s="14">
        <v>0.3521127</v>
      </c>
      <c r="P783" s="14">
        <v>0.41176469999999998</v>
      </c>
      <c r="Q783" s="14">
        <v>0.66666669999999995</v>
      </c>
      <c r="R783" s="14">
        <v>0.3333333</v>
      </c>
      <c r="S783" s="14">
        <v>0.47692309999999999</v>
      </c>
      <c r="T783" s="14">
        <v>0.52727270000000004</v>
      </c>
      <c r="U783" s="14">
        <v>0.6</v>
      </c>
      <c r="V783" s="14">
        <v>0.38750000000000001</v>
      </c>
      <c r="W783" s="14">
        <v>0.37741940000000002</v>
      </c>
      <c r="X783" s="14">
        <v>0.34</v>
      </c>
      <c r="Y783" s="14">
        <v>0.4235294</v>
      </c>
      <c r="Z783" s="14">
        <v>0.4</v>
      </c>
      <c r="AA783" s="14">
        <v>0.44571430000000001</v>
      </c>
      <c r="AB783" s="14">
        <v>0.3333333</v>
      </c>
      <c r="AC783" s="14">
        <v>0.37575760000000002</v>
      </c>
      <c r="AD783" s="14">
        <v>0.45217390000000002</v>
      </c>
      <c r="AE783" s="14">
        <v>0.43636360000000002</v>
      </c>
      <c r="AF783" s="14">
        <v>0.30833329999999998</v>
      </c>
      <c r="AG783" s="14">
        <v>0.42499999999999999</v>
      </c>
      <c r="AH783" s="14">
        <v>0.49743589999999999</v>
      </c>
      <c r="AI783" s="14">
        <v>0.38260870000000002</v>
      </c>
      <c r="AJ783" s="14">
        <v>0.42222219999999999</v>
      </c>
      <c r="AK783" s="14">
        <v>0.44</v>
      </c>
      <c r="AL783" s="14">
        <v>0.42399999999999999</v>
      </c>
      <c r="AM783" s="14">
        <v>0.34285710000000003</v>
      </c>
      <c r="AN783" s="14">
        <v>0.53333339999999996</v>
      </c>
    </row>
    <row r="784" spans="1:40" s="1" customFormat="1" ht="45">
      <c r="A784" s="1" t="s">
        <v>157</v>
      </c>
      <c r="B784" s="9" t="s">
        <v>1810</v>
      </c>
      <c r="C784" s="9"/>
      <c r="D784" s="9"/>
      <c r="E784" s="9"/>
      <c r="F784" s="9"/>
      <c r="G784" s="9" t="s">
        <v>1811</v>
      </c>
      <c r="H784" s="9" t="s">
        <v>1812</v>
      </c>
      <c r="I784" s="14">
        <v>0.45333329999999999</v>
      </c>
      <c r="J784" s="14">
        <v>0.53793100000000005</v>
      </c>
      <c r="K784" s="14">
        <v>0.4</v>
      </c>
      <c r="L784" s="14">
        <v>0.64</v>
      </c>
      <c r="M784" s="14">
        <v>0.66666669999999995</v>
      </c>
      <c r="N784" s="14">
        <v>0.46666669999999999</v>
      </c>
      <c r="O784" s="14">
        <v>0.41348309999999999</v>
      </c>
      <c r="P784" s="14">
        <v>0.48</v>
      </c>
      <c r="Q784" s="14">
        <v>0.68</v>
      </c>
      <c r="R784" s="14">
        <v>0.66666669999999995</v>
      </c>
      <c r="S784" s="14">
        <v>0.56000000000000005</v>
      </c>
      <c r="T784" s="14">
        <v>0.66666669999999995</v>
      </c>
      <c r="U784" s="14">
        <v>0.5</v>
      </c>
      <c r="V784" s="14">
        <v>0.44705879999999998</v>
      </c>
      <c r="W784" s="14">
        <v>0.4085106</v>
      </c>
      <c r="X784" s="14">
        <v>0.38888889999999998</v>
      </c>
      <c r="Y784" s="14">
        <v>0.46666669999999999</v>
      </c>
      <c r="Z784" s="14">
        <v>0.42222219999999999</v>
      </c>
      <c r="AA784" s="14">
        <v>0.53043479999999998</v>
      </c>
      <c r="AB784" s="14">
        <v>0.47499999999999998</v>
      </c>
      <c r="AC784" s="14">
        <v>0.47142859999999998</v>
      </c>
      <c r="AD784" s="14">
        <v>0.48421049999999999</v>
      </c>
      <c r="AE784" s="14">
        <v>0.48333330000000002</v>
      </c>
      <c r="AF784" s="14">
        <v>0.38947369999999998</v>
      </c>
      <c r="AG784" s="14">
        <v>0.4</v>
      </c>
      <c r="AH784" s="14">
        <v>0.6</v>
      </c>
      <c r="AI784" s="14">
        <v>0.4736842</v>
      </c>
      <c r="AJ784" s="14">
        <v>0.5625</v>
      </c>
      <c r="AK784" s="14">
        <v>0.26666669999999998</v>
      </c>
      <c r="AL784" s="14">
        <v>0.41904760000000002</v>
      </c>
      <c r="AM784" s="14">
        <v>0.37142849999999999</v>
      </c>
      <c r="AN784" s="14">
        <v>0.56363640000000004</v>
      </c>
    </row>
    <row r="785" spans="1:40" s="1" customFormat="1" ht="60">
      <c r="A785" s="1" t="s">
        <v>157</v>
      </c>
      <c r="B785" s="9"/>
      <c r="C785" s="9"/>
      <c r="D785" s="9" t="s">
        <v>1813</v>
      </c>
      <c r="E785" s="9"/>
      <c r="F785" s="9"/>
      <c r="G785" s="9" t="s">
        <v>1814</v>
      </c>
      <c r="H785" s="9" t="s">
        <v>1815</v>
      </c>
      <c r="I785" s="14">
        <v>0.34</v>
      </c>
      <c r="J785" s="14">
        <v>0.29565219999999998</v>
      </c>
      <c r="K785" s="14">
        <v>0.1</v>
      </c>
      <c r="L785" s="14">
        <v>0.2</v>
      </c>
      <c r="M785" s="14">
        <v>0.3333333</v>
      </c>
      <c r="N785" s="14">
        <v>0.2</v>
      </c>
      <c r="O785" s="14">
        <v>0.22424240000000001</v>
      </c>
      <c r="P785" s="14">
        <v>0.45</v>
      </c>
      <c r="Q785" s="14">
        <v>0.32</v>
      </c>
      <c r="R785" s="14">
        <v>0.6</v>
      </c>
      <c r="S785" s="14">
        <v>0.3</v>
      </c>
      <c r="T785" s="14">
        <v>0.43157889999999999</v>
      </c>
      <c r="U785" s="14">
        <v>0.25</v>
      </c>
      <c r="V785" s="14">
        <v>0.2</v>
      </c>
      <c r="W785" s="14">
        <v>0.21739130000000001</v>
      </c>
      <c r="X785" s="14">
        <v>0.43076920000000002</v>
      </c>
      <c r="Y785" s="14">
        <v>0.3333333</v>
      </c>
      <c r="Z785" s="14">
        <v>0.26666669999999998</v>
      </c>
      <c r="AA785" s="14">
        <v>0.41428569999999998</v>
      </c>
      <c r="AB785" s="14">
        <v>0.28000000000000003</v>
      </c>
      <c r="AC785" s="14">
        <v>0.1571429</v>
      </c>
      <c r="AD785" s="14">
        <v>0.25</v>
      </c>
      <c r="AE785" s="14">
        <v>0.08</v>
      </c>
      <c r="AF785" s="14">
        <v>0.24285709999999999</v>
      </c>
      <c r="AG785" s="14">
        <v>0.22857140000000001</v>
      </c>
      <c r="AH785" s="14">
        <v>0.25882349999999998</v>
      </c>
      <c r="AI785" s="14">
        <v>0.1571428</v>
      </c>
      <c r="AJ785" s="14">
        <v>0.15</v>
      </c>
      <c r="AK785" s="14">
        <v>0.35</v>
      </c>
      <c r="AL785" s="14">
        <v>0.14545449999999999</v>
      </c>
      <c r="AM785" s="14">
        <v>0.15</v>
      </c>
      <c r="AN785" s="14">
        <v>0.32500000000000001</v>
      </c>
    </row>
    <row r="786" spans="1:40" s="1" customFormat="1" ht="30">
      <c r="A786" s="1" t="s">
        <v>157</v>
      </c>
      <c r="B786" s="9"/>
      <c r="C786" s="9"/>
      <c r="D786" s="9" t="s">
        <v>210</v>
      </c>
      <c r="E786" s="9"/>
      <c r="F786" s="9"/>
      <c r="G786" s="9" t="s">
        <v>211</v>
      </c>
      <c r="H786" s="9" t="s">
        <v>212</v>
      </c>
      <c r="I786" s="14">
        <v>0.5</v>
      </c>
      <c r="J786" s="14">
        <v>0.42424240000000002</v>
      </c>
      <c r="K786" s="14">
        <v>0.4</v>
      </c>
      <c r="L786" s="14">
        <v>0.48148150000000001</v>
      </c>
      <c r="M786" s="14">
        <v>0.25</v>
      </c>
      <c r="N786" s="14">
        <v>0.4166666</v>
      </c>
      <c r="O786" s="14">
        <v>0.3737374</v>
      </c>
      <c r="P786" s="14">
        <v>0.23809520000000001</v>
      </c>
      <c r="Q786" s="14">
        <v>0.53333330000000001</v>
      </c>
      <c r="R786" s="14">
        <v>0.3333333</v>
      </c>
      <c r="S786" s="14">
        <v>0.3333333</v>
      </c>
      <c r="T786" s="14">
        <v>0.4035088</v>
      </c>
      <c r="U786" s="14">
        <v>0.3333333</v>
      </c>
      <c r="V786" s="14">
        <v>0.25</v>
      </c>
      <c r="W786" s="14">
        <v>0.3846154</v>
      </c>
      <c r="X786" s="14">
        <v>0.3846154</v>
      </c>
      <c r="Y786" s="14">
        <v>0.46666659999999999</v>
      </c>
      <c r="Z786" s="14">
        <v>0.38888889999999998</v>
      </c>
      <c r="AA786" s="14">
        <v>0.3541667</v>
      </c>
      <c r="AB786" s="14">
        <v>0.25</v>
      </c>
      <c r="AC786" s="14">
        <v>0.2820513</v>
      </c>
      <c r="AD786" s="14">
        <v>0.38095240000000002</v>
      </c>
      <c r="AE786" s="14">
        <v>0.25</v>
      </c>
      <c r="AF786" s="14">
        <v>0.25641019999999998</v>
      </c>
      <c r="AG786" s="14">
        <v>0.38095240000000002</v>
      </c>
      <c r="AH786" s="14">
        <v>0.4509804</v>
      </c>
      <c r="AI786" s="14">
        <v>0.23809520000000001</v>
      </c>
      <c r="AJ786" s="14">
        <v>0.3333333</v>
      </c>
      <c r="AK786" s="14">
        <v>0.5</v>
      </c>
      <c r="AL786" s="14">
        <v>0.27272730000000001</v>
      </c>
      <c r="AM786" s="14">
        <v>0.3333333</v>
      </c>
      <c r="AN786" s="14">
        <v>0.375</v>
      </c>
    </row>
    <row r="787" spans="1:40" s="1" customFormat="1" ht="30">
      <c r="A787" s="1" t="s">
        <v>157</v>
      </c>
      <c r="B787" s="1" t="s">
        <v>213</v>
      </c>
      <c r="C787" s="13"/>
      <c r="G787" s="1" t="s">
        <v>214</v>
      </c>
      <c r="H787" s="13" t="s">
        <v>212</v>
      </c>
      <c r="I787" s="14">
        <v>0.46808509999999998</v>
      </c>
      <c r="J787" s="14">
        <v>0.4397163</v>
      </c>
      <c r="K787" s="14">
        <v>0.42857139999999999</v>
      </c>
      <c r="L787" s="14">
        <v>0.4166667</v>
      </c>
      <c r="M787" s="14">
        <v>0.2888889</v>
      </c>
      <c r="N787" s="14">
        <v>0.46296300000000001</v>
      </c>
      <c r="O787" s="14">
        <v>0.37362640000000003</v>
      </c>
      <c r="P787" s="14">
        <v>0.45</v>
      </c>
      <c r="Q787" s="14">
        <v>0.44444440000000002</v>
      </c>
      <c r="R787" s="14">
        <v>0.53333330000000001</v>
      </c>
      <c r="S787" s="14">
        <v>0.35555550000000002</v>
      </c>
      <c r="T787" s="14">
        <v>0.5</v>
      </c>
      <c r="U787" s="14">
        <v>0.3333333</v>
      </c>
      <c r="V787" s="14">
        <v>0.41269840000000002</v>
      </c>
      <c r="W787" s="14">
        <v>0.42807020000000001</v>
      </c>
      <c r="X787" s="14">
        <v>0.32</v>
      </c>
      <c r="Y787" s="14">
        <v>0.38666669999999997</v>
      </c>
      <c r="Z787" s="14">
        <v>0.19444439999999999</v>
      </c>
      <c r="AA787" s="14">
        <v>0.45925919999999998</v>
      </c>
      <c r="AB787" s="14">
        <v>0.35555550000000002</v>
      </c>
      <c r="AC787" s="14">
        <v>0.4397163</v>
      </c>
      <c r="AD787" s="14">
        <v>0.46236559999999999</v>
      </c>
      <c r="AE787" s="14">
        <v>0.43010749999999998</v>
      </c>
      <c r="AF787" s="14">
        <v>0.40277780000000002</v>
      </c>
      <c r="AG787" s="14">
        <v>0.29629630000000001</v>
      </c>
      <c r="AH787" s="14">
        <v>0.4081632</v>
      </c>
      <c r="AI787" s="14">
        <v>0.34722219999999998</v>
      </c>
      <c r="AJ787" s="14">
        <v>0.3939394</v>
      </c>
      <c r="AK787" s="14">
        <v>0.375</v>
      </c>
      <c r="AL787" s="14">
        <v>0.3854167</v>
      </c>
      <c r="AM787" s="14">
        <v>0.46153840000000002</v>
      </c>
      <c r="AN787" s="14">
        <v>0.41025640000000002</v>
      </c>
    </row>
    <row r="788" spans="1:40" s="33" customFormat="1" ht="15.75">
      <c r="A788" s="34" t="s">
        <v>125</v>
      </c>
      <c r="B788" s="34"/>
      <c r="C788" s="34"/>
      <c r="D788" s="34"/>
      <c r="E788" s="34"/>
      <c r="F788" s="34"/>
      <c r="G788" s="34" t="s">
        <v>1816</v>
      </c>
      <c r="H788" s="35"/>
      <c r="I788" s="36">
        <f>AVERAGE(I789:I798)</f>
        <v>0.46785181000000009</v>
      </c>
      <c r="J788" s="36">
        <f t="shared" ref="J788:AN788" si="131">AVERAGE(J789:J798)</f>
        <v>0.49403292999999993</v>
      </c>
      <c r="K788" s="36">
        <f t="shared" si="131"/>
        <v>0.37515873</v>
      </c>
      <c r="L788" s="36">
        <f t="shared" si="131"/>
        <v>0.49287698999999996</v>
      </c>
      <c r="M788" s="36">
        <f t="shared" si="131"/>
        <v>0.41529797000000002</v>
      </c>
      <c r="N788" s="36">
        <f t="shared" si="131"/>
        <v>0.48649205999999995</v>
      </c>
      <c r="O788" s="36">
        <f t="shared" si="131"/>
        <v>0.44039314999999996</v>
      </c>
      <c r="P788" s="36">
        <f t="shared" si="131"/>
        <v>0.47568796999999996</v>
      </c>
      <c r="Q788" s="36">
        <f t="shared" si="131"/>
        <v>0.56968253999999985</v>
      </c>
      <c r="R788" s="36">
        <f t="shared" si="131"/>
        <v>0.58888889</v>
      </c>
      <c r="S788" s="36">
        <f t="shared" si="131"/>
        <v>0.46565459999999997</v>
      </c>
      <c r="T788" s="36">
        <f t="shared" si="131"/>
        <v>0.58350122000000004</v>
      </c>
      <c r="U788" s="36">
        <f t="shared" si="131"/>
        <v>0.42961111999999996</v>
      </c>
      <c r="V788" s="36">
        <f t="shared" si="131"/>
        <v>0.45287816000000003</v>
      </c>
      <c r="W788" s="36">
        <f t="shared" si="131"/>
        <v>0.41655169999999997</v>
      </c>
      <c r="X788" s="36">
        <f t="shared" si="131"/>
        <v>0.44226334000000006</v>
      </c>
      <c r="Y788" s="36">
        <f t="shared" si="131"/>
        <v>0.43742959999999992</v>
      </c>
      <c r="Z788" s="36">
        <f t="shared" si="131"/>
        <v>0.41899831999999992</v>
      </c>
      <c r="AA788" s="36">
        <f t="shared" si="131"/>
        <v>0.51968813000000003</v>
      </c>
      <c r="AB788" s="36">
        <f t="shared" si="131"/>
        <v>0.44203606000000006</v>
      </c>
      <c r="AC788" s="36">
        <f t="shared" si="131"/>
        <v>0.42511310000000002</v>
      </c>
      <c r="AD788" s="36">
        <f t="shared" si="131"/>
        <v>0.48375436999999988</v>
      </c>
      <c r="AE788" s="36">
        <f t="shared" si="131"/>
        <v>0.41418494</v>
      </c>
      <c r="AF788" s="36">
        <f t="shared" si="131"/>
        <v>0.44622466000000005</v>
      </c>
      <c r="AG788" s="36">
        <f t="shared" si="131"/>
        <v>0.47106638000000001</v>
      </c>
      <c r="AH788" s="36">
        <f t="shared" si="131"/>
        <v>0.51590989000000009</v>
      </c>
      <c r="AI788" s="36">
        <f t="shared" si="131"/>
        <v>0.46312418</v>
      </c>
      <c r="AJ788" s="36">
        <f t="shared" si="131"/>
        <v>0.47497688999999993</v>
      </c>
      <c r="AK788" s="36">
        <f t="shared" si="131"/>
        <v>0.45658333000000006</v>
      </c>
      <c r="AL788" s="36">
        <f t="shared" si="131"/>
        <v>0.47337671999999997</v>
      </c>
      <c r="AM788" s="36">
        <f t="shared" si="131"/>
        <v>0.52821427999999992</v>
      </c>
      <c r="AN788" s="36">
        <f t="shared" si="131"/>
        <v>0.50570706999999993</v>
      </c>
    </row>
    <row r="789" spans="1:40" s="1" customFormat="1" ht="75">
      <c r="A789" s="1" t="s">
        <v>157</v>
      </c>
      <c r="B789" s="9" t="s">
        <v>1817</v>
      </c>
      <c r="C789" s="9"/>
      <c r="D789" s="9"/>
      <c r="E789" s="9"/>
      <c r="F789" s="9"/>
      <c r="G789" s="9" t="s">
        <v>1818</v>
      </c>
      <c r="H789" s="13" t="s">
        <v>1819</v>
      </c>
      <c r="I789" s="14">
        <v>0.373913</v>
      </c>
      <c r="J789" s="14">
        <v>0.3553191</v>
      </c>
      <c r="K789" s="14">
        <v>0.1833333</v>
      </c>
      <c r="L789" s="14">
        <v>0.46250000000000002</v>
      </c>
      <c r="M789" s="14">
        <v>0.3333333</v>
      </c>
      <c r="N789" s="14">
        <v>0.3333333</v>
      </c>
      <c r="O789" s="14">
        <v>0.31758239999999999</v>
      </c>
      <c r="P789" s="14">
        <v>0.39090910000000001</v>
      </c>
      <c r="Q789" s="14">
        <v>0.1857143</v>
      </c>
      <c r="R789" s="14">
        <v>0.45</v>
      </c>
      <c r="S789" s="14">
        <v>0.3451613</v>
      </c>
      <c r="T789" s="14">
        <v>0.41562500000000002</v>
      </c>
      <c r="U789" s="14">
        <v>0.125</v>
      </c>
      <c r="V789" s="14">
        <v>0.23333329999999999</v>
      </c>
      <c r="W789" s="14">
        <v>0.29893619999999999</v>
      </c>
      <c r="X789" s="14">
        <v>0.35769230000000002</v>
      </c>
      <c r="Y789" s="14">
        <v>0.26428570000000001</v>
      </c>
      <c r="Z789" s="14">
        <v>0.25833329999999999</v>
      </c>
      <c r="AA789" s="14">
        <v>0.3808511</v>
      </c>
      <c r="AB789" s="14">
        <v>0.26428570000000001</v>
      </c>
      <c r="AC789" s="14">
        <v>0.25208330000000001</v>
      </c>
      <c r="AD789" s="14">
        <v>0.31290319999999999</v>
      </c>
      <c r="AE789" s="14">
        <v>0.29333330000000002</v>
      </c>
      <c r="AF789" s="14">
        <v>0.28846149999999998</v>
      </c>
      <c r="AG789" s="14">
        <v>0.35</v>
      </c>
      <c r="AH789" s="14">
        <v>0.34489799999999998</v>
      </c>
      <c r="AI789" s="14">
        <v>0.2130435</v>
      </c>
      <c r="AJ789" s="14">
        <v>0.30952380000000002</v>
      </c>
      <c r="AK789" s="14">
        <v>0.26250000000000001</v>
      </c>
      <c r="AL789" s="14">
        <v>0.22812499999999999</v>
      </c>
      <c r="AM789" s="14">
        <v>0.35714289999999999</v>
      </c>
      <c r="AN789" s="14">
        <v>0.39166669999999998</v>
      </c>
    </row>
    <row r="790" spans="1:40" s="1" customFormat="1" ht="75">
      <c r="A790" s="9" t="s">
        <v>157</v>
      </c>
      <c r="B790" s="9"/>
      <c r="C790" s="9"/>
      <c r="D790" s="9" t="s">
        <v>1820</v>
      </c>
      <c r="E790" s="9"/>
      <c r="F790" s="9"/>
      <c r="G790" s="9" t="s">
        <v>1821</v>
      </c>
      <c r="H790" s="13" t="s">
        <v>1819</v>
      </c>
      <c r="I790" s="14">
        <v>0.39</v>
      </c>
      <c r="J790" s="14">
        <v>0.50434780000000001</v>
      </c>
      <c r="K790" s="14">
        <v>0.13333329999999999</v>
      </c>
      <c r="L790" s="14">
        <v>0.32500000000000001</v>
      </c>
      <c r="M790" s="14">
        <v>0.125</v>
      </c>
      <c r="N790" s="14">
        <v>0.4</v>
      </c>
      <c r="O790" s="14">
        <v>0.3523077</v>
      </c>
      <c r="P790" s="14">
        <v>0.54285709999999998</v>
      </c>
      <c r="Q790" s="14">
        <v>0.4</v>
      </c>
      <c r="R790" s="14">
        <v>0.51666670000000003</v>
      </c>
      <c r="S790" s="14">
        <v>0.4</v>
      </c>
      <c r="T790" s="14">
        <v>0.3421053</v>
      </c>
      <c r="U790" s="14">
        <v>8.5714299999999993E-2</v>
      </c>
      <c r="V790" s="14">
        <v>0.3</v>
      </c>
      <c r="W790" s="14">
        <v>0.24230769999999999</v>
      </c>
      <c r="X790" s="14">
        <v>0.26153850000000001</v>
      </c>
      <c r="Y790" s="14">
        <v>0.23333329999999999</v>
      </c>
      <c r="Z790" s="14">
        <v>0.23333329999999999</v>
      </c>
      <c r="AA790" s="14">
        <v>0.55625000000000002</v>
      </c>
      <c r="AB790" s="14">
        <v>0.24</v>
      </c>
      <c r="AC790" s="14">
        <v>0.26666669999999998</v>
      </c>
      <c r="AD790" s="14">
        <v>0.3</v>
      </c>
      <c r="AE790" s="14">
        <v>0.27500000000000002</v>
      </c>
      <c r="AF790" s="14">
        <v>0.35714289999999999</v>
      </c>
      <c r="AG790" s="14">
        <v>0.4</v>
      </c>
      <c r="AH790" s="14">
        <v>0.28235300000000002</v>
      </c>
      <c r="AI790" s="14">
        <v>0.1857143</v>
      </c>
      <c r="AJ790" s="14">
        <v>0.25</v>
      </c>
      <c r="AK790" s="14">
        <v>0.25</v>
      </c>
      <c r="AL790" s="14">
        <v>0.35454540000000001</v>
      </c>
      <c r="AM790" s="14">
        <v>0.4</v>
      </c>
      <c r="AN790" s="14">
        <v>0.3</v>
      </c>
    </row>
    <row r="791" spans="1:40" s="1" customFormat="1" ht="75">
      <c r="A791" s="1" t="s">
        <v>157</v>
      </c>
      <c r="B791" s="9" t="s">
        <v>1822</v>
      </c>
      <c r="C791" s="9"/>
      <c r="D791" s="9"/>
      <c r="E791" s="9"/>
      <c r="F791" s="9"/>
      <c r="G791" s="9" t="s">
        <v>1823</v>
      </c>
      <c r="H791" s="9" t="s">
        <v>1824</v>
      </c>
      <c r="I791" s="14">
        <v>0.66842109999999999</v>
      </c>
      <c r="J791" s="14">
        <v>0.68108109999999999</v>
      </c>
      <c r="K791" s="14">
        <v>0.53333339999999996</v>
      </c>
      <c r="L791" s="14">
        <v>0.8</v>
      </c>
      <c r="M791" s="14">
        <v>0.6</v>
      </c>
      <c r="N791" s="14">
        <v>0.7571428</v>
      </c>
      <c r="O791" s="14">
        <v>0.62113819999999997</v>
      </c>
      <c r="P791" s="14">
        <v>0.65</v>
      </c>
      <c r="Q791" s="14">
        <v>0.8</v>
      </c>
      <c r="R791" s="14">
        <v>0.8</v>
      </c>
      <c r="S791" s="14">
        <v>0.66923080000000001</v>
      </c>
      <c r="T791" s="14">
        <v>0.83636370000000004</v>
      </c>
      <c r="U791" s="14">
        <v>0.8</v>
      </c>
      <c r="V791" s="14">
        <v>0.58750000000000002</v>
      </c>
      <c r="W791" s="14">
        <v>0.62592590000000004</v>
      </c>
      <c r="X791" s="14">
        <v>0.66249999999999998</v>
      </c>
      <c r="Y791" s="14">
        <v>0.70666660000000003</v>
      </c>
      <c r="Z791" s="14">
        <v>0.72499999999999998</v>
      </c>
      <c r="AA791" s="14">
        <v>0.63870970000000005</v>
      </c>
      <c r="AB791" s="14">
        <v>0.56000000000000005</v>
      </c>
      <c r="AC791" s="14">
        <v>0.57999999999999996</v>
      </c>
      <c r="AD791" s="14">
        <v>0.71</v>
      </c>
      <c r="AE791" s="14">
        <v>0.65263159999999998</v>
      </c>
      <c r="AF791" s="14">
        <v>0.53684209999999999</v>
      </c>
      <c r="AG791" s="14">
        <v>0.7</v>
      </c>
      <c r="AH791" s="14">
        <v>0.75757580000000002</v>
      </c>
      <c r="AI791" s="14">
        <v>0.67619050000000003</v>
      </c>
      <c r="AJ791" s="14">
        <v>0.73333329999999997</v>
      </c>
      <c r="AK791" s="14">
        <v>0.76</v>
      </c>
      <c r="AL791" s="14">
        <v>0.7</v>
      </c>
      <c r="AM791" s="14">
        <v>0.47499999999999998</v>
      </c>
      <c r="AN791" s="14">
        <v>0.75</v>
      </c>
    </row>
    <row r="792" spans="1:40" s="1" customFormat="1" ht="60">
      <c r="A792" s="1" t="s">
        <v>157</v>
      </c>
      <c r="B792" s="9" t="s">
        <v>1825</v>
      </c>
      <c r="C792" s="9"/>
      <c r="D792" s="9"/>
      <c r="E792" s="9"/>
      <c r="F792" s="9"/>
      <c r="G792" s="9" t="s">
        <v>1826</v>
      </c>
      <c r="H792" s="9" t="s">
        <v>1827</v>
      </c>
      <c r="I792" s="14">
        <v>0.64285709999999996</v>
      </c>
      <c r="J792" s="14">
        <v>0.72</v>
      </c>
      <c r="K792" s="14">
        <v>0.56666669999999997</v>
      </c>
      <c r="L792" s="14">
        <v>0.84</v>
      </c>
      <c r="M792" s="14">
        <v>0.78</v>
      </c>
      <c r="N792" s="14">
        <v>0.7111111</v>
      </c>
      <c r="O792" s="14">
        <v>0.64615389999999995</v>
      </c>
      <c r="P792" s="14">
        <v>0.61666670000000001</v>
      </c>
      <c r="Q792" s="14">
        <v>0.76</v>
      </c>
      <c r="R792" s="14">
        <v>0.8</v>
      </c>
      <c r="S792" s="14">
        <v>0.67</v>
      </c>
      <c r="T792" s="14">
        <v>0.82666669999999998</v>
      </c>
      <c r="U792" s="14">
        <v>0.66666669999999995</v>
      </c>
      <c r="V792" s="14">
        <v>0.67058830000000003</v>
      </c>
      <c r="W792" s="14">
        <v>0.625</v>
      </c>
      <c r="X792" s="14">
        <v>0.63529409999999997</v>
      </c>
      <c r="Y792" s="14">
        <v>0.64210529999999999</v>
      </c>
      <c r="Z792" s="14">
        <v>0.6</v>
      </c>
      <c r="AA792" s="14">
        <v>0.73</v>
      </c>
      <c r="AB792" s="14">
        <v>0.7</v>
      </c>
      <c r="AC792" s="14">
        <v>0.64444449999999998</v>
      </c>
      <c r="AD792" s="14">
        <v>0.69333330000000004</v>
      </c>
      <c r="AE792" s="14">
        <v>0.71666669999999999</v>
      </c>
      <c r="AF792" s="14">
        <v>0.53749999999999998</v>
      </c>
      <c r="AG792" s="14">
        <v>0.52</v>
      </c>
      <c r="AH792" s="14">
        <v>0.8</v>
      </c>
      <c r="AI792" s="14">
        <v>0.72222220000000004</v>
      </c>
      <c r="AJ792" s="14">
        <v>0.72</v>
      </c>
      <c r="AK792" s="14">
        <v>0.73333329999999997</v>
      </c>
      <c r="AL792" s="14">
        <v>0.66666669999999995</v>
      </c>
      <c r="AM792" s="14">
        <v>0.63333329999999999</v>
      </c>
      <c r="AN792" s="14">
        <v>0.72727269999999999</v>
      </c>
    </row>
    <row r="793" spans="1:40" s="1" customFormat="1" ht="75">
      <c r="A793" s="1" t="s">
        <v>157</v>
      </c>
      <c r="B793" s="9"/>
      <c r="C793" s="9"/>
      <c r="D793" s="9" t="s">
        <v>1828</v>
      </c>
      <c r="E793" s="9"/>
      <c r="F793" s="9"/>
      <c r="G793" s="9" t="s">
        <v>1829</v>
      </c>
      <c r="H793" s="9" t="s">
        <v>1830</v>
      </c>
      <c r="I793" s="14">
        <v>0.54</v>
      </c>
      <c r="J793" s="14">
        <v>0.62608699999999995</v>
      </c>
      <c r="K793" s="14">
        <v>0.43333329999999998</v>
      </c>
      <c r="L793" s="14">
        <v>0.28571429999999998</v>
      </c>
      <c r="M793" s="14">
        <v>0.3333333</v>
      </c>
      <c r="N793" s="14">
        <v>0.48</v>
      </c>
      <c r="O793" s="14">
        <v>0.54153850000000003</v>
      </c>
      <c r="P793" s="14">
        <v>0.56666669999999997</v>
      </c>
      <c r="Q793" s="14">
        <v>0.64</v>
      </c>
      <c r="R793" s="14">
        <v>0.8</v>
      </c>
      <c r="S793" s="14">
        <v>0.5</v>
      </c>
      <c r="T793" s="14">
        <v>0.71578949999999997</v>
      </c>
      <c r="U793" s="14">
        <v>0.51428569999999996</v>
      </c>
      <c r="V793" s="14">
        <v>0.6</v>
      </c>
      <c r="W793" s="14">
        <v>0.49523810000000001</v>
      </c>
      <c r="X793" s="14">
        <v>0.51666670000000003</v>
      </c>
      <c r="Y793" s="14">
        <v>0.53333330000000001</v>
      </c>
      <c r="Z793" s="14">
        <v>0.46666669999999999</v>
      </c>
      <c r="AA793" s="14">
        <v>0.70666660000000003</v>
      </c>
      <c r="AB793" s="14">
        <v>0.44</v>
      </c>
      <c r="AC793" s="14">
        <v>0.6</v>
      </c>
      <c r="AD793" s="14">
        <v>0.7</v>
      </c>
      <c r="AE793" s="14">
        <v>0.26666669999999998</v>
      </c>
      <c r="AF793" s="14">
        <v>0.7</v>
      </c>
      <c r="AG793" s="14">
        <v>0.57142850000000001</v>
      </c>
      <c r="AH793" s="14">
        <v>0.5625</v>
      </c>
      <c r="AI793" s="14">
        <v>0.53333339999999996</v>
      </c>
      <c r="AJ793" s="14">
        <v>0.56000000000000005</v>
      </c>
      <c r="AK793" s="14">
        <v>0.45</v>
      </c>
      <c r="AL793" s="14">
        <v>0.68888890000000003</v>
      </c>
      <c r="AM793" s="14">
        <v>0.93333330000000003</v>
      </c>
      <c r="AN793" s="14">
        <v>0.7</v>
      </c>
    </row>
    <row r="794" spans="1:40" s="1" customFormat="1" ht="75">
      <c r="A794" s="1" t="s">
        <v>157</v>
      </c>
      <c r="B794" s="9" t="s">
        <v>1831</v>
      </c>
      <c r="C794" s="9"/>
      <c r="D794" s="9"/>
      <c r="E794" s="9"/>
      <c r="F794" s="9"/>
      <c r="G794" s="9" t="s">
        <v>1832</v>
      </c>
      <c r="H794" s="9" t="s">
        <v>1833</v>
      </c>
      <c r="I794" s="14">
        <v>0.54594589999999998</v>
      </c>
      <c r="J794" s="14">
        <v>0.51891889999999996</v>
      </c>
      <c r="K794" s="14">
        <v>0.5</v>
      </c>
      <c r="L794" s="14">
        <v>0.7</v>
      </c>
      <c r="M794" s="14">
        <v>0.5</v>
      </c>
      <c r="N794" s="14">
        <v>0.56666669999999997</v>
      </c>
      <c r="O794" s="14">
        <v>0.54406779999999999</v>
      </c>
      <c r="P794" s="14">
        <v>0.53333330000000001</v>
      </c>
      <c r="Q794" s="14">
        <v>0.7</v>
      </c>
      <c r="R794" s="14">
        <v>0.46666669999999999</v>
      </c>
      <c r="S794" s="14">
        <v>0.57599999999999996</v>
      </c>
      <c r="T794" s="14">
        <v>0.62608699999999995</v>
      </c>
      <c r="U794" s="14">
        <v>0.56000000000000005</v>
      </c>
      <c r="V794" s="14">
        <v>0.46250000000000002</v>
      </c>
      <c r="W794" s="14">
        <v>0.52549020000000002</v>
      </c>
      <c r="X794" s="14">
        <v>0.52857140000000002</v>
      </c>
      <c r="Y794" s="14">
        <v>0.58666660000000004</v>
      </c>
      <c r="Z794" s="14">
        <v>0.67500000000000004</v>
      </c>
      <c r="AA794" s="14">
        <v>0.56000000000000005</v>
      </c>
      <c r="AB794" s="14">
        <v>0.55555549999999998</v>
      </c>
      <c r="AC794" s="14">
        <v>0.53333339999999996</v>
      </c>
      <c r="AD794" s="14">
        <v>0.6</v>
      </c>
      <c r="AE794" s="14">
        <v>0.58888890000000005</v>
      </c>
      <c r="AF794" s="14">
        <v>0.50526309999999997</v>
      </c>
      <c r="AG794" s="14">
        <v>0.62857149999999995</v>
      </c>
      <c r="AH794" s="14">
        <v>0.6</v>
      </c>
      <c r="AI794" s="14">
        <v>0.61052629999999997</v>
      </c>
      <c r="AJ794" s="14">
        <v>0.64705880000000005</v>
      </c>
      <c r="AK794" s="14">
        <v>0.76</v>
      </c>
      <c r="AL794" s="14">
        <v>0.56363640000000004</v>
      </c>
      <c r="AM794" s="14">
        <v>0.51428569999999996</v>
      </c>
      <c r="AN794" s="14">
        <v>0.65</v>
      </c>
    </row>
    <row r="795" spans="1:40" s="1" customFormat="1" ht="60">
      <c r="A795" s="1" t="s">
        <v>157</v>
      </c>
      <c r="B795" s="9" t="s">
        <v>1834</v>
      </c>
      <c r="C795" s="9"/>
      <c r="D795" s="9"/>
      <c r="E795" s="9"/>
      <c r="F795" s="9"/>
      <c r="G795" s="9" t="s">
        <v>1835</v>
      </c>
      <c r="H795" s="9" t="s">
        <v>1836</v>
      </c>
      <c r="I795" s="14">
        <v>0.63571429999999995</v>
      </c>
      <c r="J795" s="14">
        <v>0.57499999999999996</v>
      </c>
      <c r="K795" s="14">
        <v>0.6</v>
      </c>
      <c r="L795" s="14">
        <v>0.76</v>
      </c>
      <c r="M795" s="14">
        <v>0.6</v>
      </c>
      <c r="N795" s="14">
        <v>0.62222219999999995</v>
      </c>
      <c r="O795" s="14">
        <v>0.56623380000000001</v>
      </c>
      <c r="P795" s="14">
        <v>0.56363640000000004</v>
      </c>
      <c r="Q795" s="14">
        <v>0.8</v>
      </c>
      <c r="R795" s="14">
        <v>0.73333329999999997</v>
      </c>
      <c r="S795" s="14">
        <v>0.65</v>
      </c>
      <c r="T795" s="14">
        <v>0.73750000000000004</v>
      </c>
      <c r="U795" s="14">
        <v>0.66666669999999995</v>
      </c>
      <c r="V795" s="14">
        <v>0.57647060000000006</v>
      </c>
      <c r="W795" s="14">
        <v>0.52307700000000001</v>
      </c>
      <c r="X795" s="14">
        <v>0.50666670000000003</v>
      </c>
      <c r="Y795" s="14">
        <v>0.56842110000000001</v>
      </c>
      <c r="Z795" s="14">
        <v>0.6</v>
      </c>
      <c r="AA795" s="14">
        <v>0.67777779999999999</v>
      </c>
      <c r="AB795" s="14">
        <v>0.7</v>
      </c>
      <c r="AC795" s="14">
        <v>0.6</v>
      </c>
      <c r="AD795" s="14">
        <v>0.65333339999999995</v>
      </c>
      <c r="AE795" s="14">
        <v>0.55000000000000004</v>
      </c>
      <c r="AF795" s="14">
        <v>0.5</v>
      </c>
      <c r="AG795" s="14">
        <v>0.56000000000000005</v>
      </c>
      <c r="AH795" s="14">
        <v>0.71199999999999997</v>
      </c>
      <c r="AI795" s="14">
        <v>0.72222220000000004</v>
      </c>
      <c r="AJ795" s="14">
        <v>0.66666669999999995</v>
      </c>
      <c r="AK795" s="14">
        <v>0.66666669999999995</v>
      </c>
      <c r="AL795" s="14">
        <v>0.56666669999999997</v>
      </c>
      <c r="AM795" s="14">
        <v>0.63333329999999999</v>
      </c>
      <c r="AN795" s="14">
        <v>0.67272730000000003</v>
      </c>
    </row>
    <row r="796" spans="1:40" s="1" customFormat="1" ht="90">
      <c r="A796" s="1" t="s">
        <v>157</v>
      </c>
      <c r="B796" s="9"/>
      <c r="C796" s="9"/>
      <c r="D796" s="9" t="s">
        <v>1837</v>
      </c>
      <c r="E796" s="9"/>
      <c r="F796" s="9"/>
      <c r="G796" s="9" t="s">
        <v>1838</v>
      </c>
      <c r="H796" s="9" t="s">
        <v>1839</v>
      </c>
      <c r="I796" s="14">
        <v>0.54</v>
      </c>
      <c r="J796" s="14">
        <v>0.57391300000000001</v>
      </c>
      <c r="K796" s="14">
        <v>0.3333333</v>
      </c>
      <c r="L796" s="14">
        <v>0.26666669999999998</v>
      </c>
      <c r="M796" s="14">
        <v>0.3333333</v>
      </c>
      <c r="N796" s="14">
        <v>0.46666669999999999</v>
      </c>
      <c r="O796" s="14">
        <v>0.57777780000000001</v>
      </c>
      <c r="P796" s="14">
        <v>0.6</v>
      </c>
      <c r="Q796" s="14">
        <v>0.8</v>
      </c>
      <c r="R796" s="14">
        <v>0.76666670000000003</v>
      </c>
      <c r="S796" s="14">
        <v>0.5</v>
      </c>
      <c r="T796" s="14">
        <v>0.66315789999999997</v>
      </c>
      <c r="U796" s="14">
        <v>0.6</v>
      </c>
      <c r="V796" s="14">
        <v>0.57142859999999995</v>
      </c>
      <c r="W796" s="14">
        <v>0.50476189999999999</v>
      </c>
      <c r="X796" s="14">
        <v>0.5</v>
      </c>
      <c r="Y796" s="14">
        <v>0.56666669999999997</v>
      </c>
      <c r="Z796" s="14">
        <v>0.46666669999999999</v>
      </c>
      <c r="AA796" s="14">
        <v>0.63076929999999998</v>
      </c>
      <c r="AB796" s="14">
        <v>0.48</v>
      </c>
      <c r="AC796" s="14">
        <v>0.35714289999999999</v>
      </c>
      <c r="AD796" s="14">
        <v>0.6</v>
      </c>
      <c r="AE796" s="14">
        <v>0.2</v>
      </c>
      <c r="AF796" s="14">
        <v>0.64285709999999996</v>
      </c>
      <c r="AG796" s="14">
        <v>0.48571429999999999</v>
      </c>
      <c r="AH796" s="14">
        <v>0.52</v>
      </c>
      <c r="AI796" s="14">
        <v>0.55000000000000004</v>
      </c>
      <c r="AJ796" s="14">
        <v>0.46</v>
      </c>
      <c r="AK796" s="14">
        <v>0.55000000000000004</v>
      </c>
      <c r="AL796" s="14">
        <v>0.62</v>
      </c>
      <c r="AM796" s="14">
        <v>0.8</v>
      </c>
      <c r="AN796" s="14">
        <v>0.57499999999999996</v>
      </c>
    </row>
    <row r="797" spans="1:40" s="1" customFormat="1" ht="60">
      <c r="A797" s="1" t="s">
        <v>157</v>
      </c>
      <c r="B797" s="9" t="s">
        <v>1840</v>
      </c>
      <c r="C797" s="9"/>
      <c r="D797" s="9"/>
      <c r="E797" s="9"/>
      <c r="F797" s="9"/>
      <c r="G797" s="9" t="s">
        <v>1841</v>
      </c>
      <c r="H797" s="9" t="s">
        <v>1842</v>
      </c>
      <c r="I797" s="14">
        <v>0.17499999999999999</v>
      </c>
      <c r="J797" s="14">
        <v>0.2017544</v>
      </c>
      <c r="K797" s="14">
        <v>0.19047620000000001</v>
      </c>
      <c r="L797" s="14">
        <v>0.22222220000000001</v>
      </c>
      <c r="M797" s="14">
        <v>0.24242420000000001</v>
      </c>
      <c r="N797" s="14">
        <v>0.1666667</v>
      </c>
      <c r="O797" s="14">
        <v>0.1183575</v>
      </c>
      <c r="P797" s="14">
        <v>0.13725490000000001</v>
      </c>
      <c r="Q797" s="14">
        <v>0.27777780000000002</v>
      </c>
      <c r="R797" s="14">
        <v>0.44444440000000002</v>
      </c>
      <c r="S797" s="14">
        <v>0.17948720000000001</v>
      </c>
      <c r="T797" s="14">
        <v>0.22727269999999999</v>
      </c>
      <c r="U797" s="14">
        <v>0.1111111</v>
      </c>
      <c r="V797" s="14">
        <v>0.2916667</v>
      </c>
      <c r="W797" s="14">
        <v>0.15053759999999999</v>
      </c>
      <c r="X797" s="14">
        <v>0.25</v>
      </c>
      <c r="Y797" s="14">
        <v>0.1458333</v>
      </c>
      <c r="Z797" s="14">
        <v>9.0909100000000007E-2</v>
      </c>
      <c r="AA797" s="14">
        <v>0.12745100000000001</v>
      </c>
      <c r="AB797" s="14">
        <v>0.24242420000000001</v>
      </c>
      <c r="AC797" s="14">
        <v>0.15555550000000001</v>
      </c>
      <c r="AD797" s="14">
        <v>0.1111111</v>
      </c>
      <c r="AE797" s="14">
        <v>0.18840580000000001</v>
      </c>
      <c r="AF797" s="14">
        <v>0.19047620000000001</v>
      </c>
      <c r="AG797" s="14">
        <v>0.22222220000000001</v>
      </c>
      <c r="AH797" s="14">
        <v>0.25925930000000003</v>
      </c>
      <c r="AI797" s="14">
        <v>0.15873010000000001</v>
      </c>
      <c r="AJ797" s="14">
        <v>0.2156863</v>
      </c>
      <c r="AK797" s="14">
        <v>0.13333329999999999</v>
      </c>
      <c r="AL797" s="14">
        <v>0.13888890000000001</v>
      </c>
      <c r="AM797" s="14">
        <v>0.25</v>
      </c>
      <c r="AN797" s="14">
        <v>0.13888890000000001</v>
      </c>
    </row>
    <row r="798" spans="1:40" s="1" customFormat="1" ht="75">
      <c r="A798" s="1" t="s">
        <v>157</v>
      </c>
      <c r="B798" s="9" t="s">
        <v>1843</v>
      </c>
      <c r="C798" s="9"/>
      <c r="D798" s="9"/>
      <c r="E798" s="9"/>
      <c r="F798" s="9"/>
      <c r="G798" s="9" t="s">
        <v>1844</v>
      </c>
      <c r="H798" s="9" t="s">
        <v>1845</v>
      </c>
      <c r="I798" s="14">
        <v>0.1666667</v>
      </c>
      <c r="J798" s="14">
        <v>0.18390799999999999</v>
      </c>
      <c r="K798" s="14">
        <v>0.27777780000000002</v>
      </c>
      <c r="L798" s="14">
        <v>0.26666669999999998</v>
      </c>
      <c r="M798" s="14">
        <v>0.30555559999999998</v>
      </c>
      <c r="N798" s="14">
        <v>0.36111110000000002</v>
      </c>
      <c r="O798" s="14">
        <v>0.1187739</v>
      </c>
      <c r="P798" s="14">
        <v>0.15555550000000001</v>
      </c>
      <c r="Q798" s="14">
        <v>0.3333333</v>
      </c>
      <c r="R798" s="14">
        <v>0.1111111</v>
      </c>
      <c r="S798" s="14">
        <v>0.1666667</v>
      </c>
      <c r="T798" s="14">
        <v>0.44444440000000002</v>
      </c>
      <c r="U798" s="14">
        <v>0.1666667</v>
      </c>
      <c r="V798" s="14">
        <v>0.23529410000000001</v>
      </c>
      <c r="W798" s="14">
        <v>0.17424239999999999</v>
      </c>
      <c r="X798" s="14">
        <v>0.20370369999999999</v>
      </c>
      <c r="Y798" s="14">
        <v>0.12698409999999999</v>
      </c>
      <c r="Z798" s="14">
        <v>7.4074100000000004E-2</v>
      </c>
      <c r="AA798" s="14">
        <v>0.18840580000000001</v>
      </c>
      <c r="AB798" s="14">
        <v>0.23809520000000001</v>
      </c>
      <c r="AC798" s="14">
        <v>0.26190469999999999</v>
      </c>
      <c r="AD798" s="14">
        <v>0.15686269999999999</v>
      </c>
      <c r="AE798" s="14">
        <v>0.41025640000000002</v>
      </c>
      <c r="AF798" s="14">
        <v>0.20370369999999999</v>
      </c>
      <c r="AG798" s="14">
        <v>0.27272730000000001</v>
      </c>
      <c r="AH798" s="14">
        <v>0.32051279999999999</v>
      </c>
      <c r="AI798" s="14">
        <v>0.25925930000000003</v>
      </c>
      <c r="AJ798" s="14">
        <v>0.1875</v>
      </c>
      <c r="AK798" s="14">
        <v>0</v>
      </c>
      <c r="AL798" s="14">
        <v>0.20634920000000001</v>
      </c>
      <c r="AM798" s="14">
        <v>0.28571429999999998</v>
      </c>
      <c r="AN798" s="14">
        <v>0.15151510000000001</v>
      </c>
    </row>
    <row r="799" spans="1:40" s="33" customFormat="1" ht="15.75">
      <c r="A799" s="30" t="s">
        <v>126</v>
      </c>
      <c r="B799" s="30"/>
      <c r="C799" s="30"/>
      <c r="D799" s="30"/>
      <c r="E799" s="30"/>
      <c r="F799" s="30"/>
      <c r="G799" s="30" t="s">
        <v>1846</v>
      </c>
      <c r="H799" s="31"/>
      <c r="I799" s="32">
        <f t="shared" ref="I799:AN799" si="132">AVERAGE(I800,I825,I838,I858,I933,I998)</f>
        <v>0.43791775959975077</v>
      </c>
      <c r="J799" s="32">
        <f t="shared" si="132"/>
        <v>0.37152183451588566</v>
      </c>
      <c r="K799" s="32">
        <f t="shared" si="132"/>
        <v>0.37157401173357235</v>
      </c>
      <c r="L799" s="32">
        <f t="shared" si="132"/>
        <v>0.34913615767143064</v>
      </c>
      <c r="M799" s="32">
        <f t="shared" si="132"/>
        <v>0.33493809601058272</v>
      </c>
      <c r="N799" s="32">
        <f t="shared" si="132"/>
        <v>0.38793757425742004</v>
      </c>
      <c r="O799" s="32">
        <f t="shared" si="132"/>
        <v>0.29356344215871372</v>
      </c>
      <c r="P799" s="32">
        <f t="shared" si="132"/>
        <v>0.40780759059533089</v>
      </c>
      <c r="Q799" s="32">
        <f t="shared" si="132"/>
        <v>0.40272602059204532</v>
      </c>
      <c r="R799" s="32">
        <f t="shared" si="132"/>
        <v>0.38995180384456218</v>
      </c>
      <c r="S799" s="32">
        <f t="shared" si="132"/>
        <v>0.32724339087970078</v>
      </c>
      <c r="T799" s="32">
        <f t="shared" si="132"/>
        <v>0.43979681660386549</v>
      </c>
      <c r="U799" s="32">
        <f t="shared" si="132"/>
        <v>0.285727105364184</v>
      </c>
      <c r="V799" s="32">
        <f t="shared" si="132"/>
        <v>0.40779429202945794</v>
      </c>
      <c r="W799" s="32">
        <f t="shared" si="132"/>
        <v>0.33412335457938386</v>
      </c>
      <c r="X799" s="32">
        <f t="shared" si="132"/>
        <v>0.3828019565830913</v>
      </c>
      <c r="Y799" s="32">
        <f t="shared" si="132"/>
        <v>0.3358135702561022</v>
      </c>
      <c r="Z799" s="32">
        <f t="shared" si="132"/>
        <v>0.40533215565012198</v>
      </c>
      <c r="AA799" s="32">
        <f t="shared" si="132"/>
        <v>0.38742984645200779</v>
      </c>
      <c r="AB799" s="32">
        <f t="shared" si="132"/>
        <v>0.41448244825493846</v>
      </c>
      <c r="AC799" s="32">
        <f t="shared" si="132"/>
        <v>0.29427553195721318</v>
      </c>
      <c r="AD799" s="32">
        <f t="shared" si="132"/>
        <v>0.4669191199424958</v>
      </c>
      <c r="AE799" s="32">
        <f t="shared" si="132"/>
        <v>0.3352739532819437</v>
      </c>
      <c r="AF799" s="32">
        <f t="shared" si="132"/>
        <v>0.3751645659751584</v>
      </c>
      <c r="AG799" s="32">
        <f t="shared" si="132"/>
        <v>0.45005009103660926</v>
      </c>
      <c r="AH799" s="32">
        <f t="shared" si="132"/>
        <v>0.38118189595320495</v>
      </c>
      <c r="AI799" s="32">
        <f t="shared" si="132"/>
        <v>0.39229728370912526</v>
      </c>
      <c r="AJ799" s="32">
        <f t="shared" si="132"/>
        <v>0.37167541437293145</v>
      </c>
      <c r="AK799" s="32">
        <f t="shared" si="132"/>
        <v>0.34652782078935002</v>
      </c>
      <c r="AL799" s="32">
        <f t="shared" si="132"/>
        <v>0.29731169042768463</v>
      </c>
      <c r="AM799" s="32">
        <f t="shared" si="132"/>
        <v>0.38827648134845077</v>
      </c>
      <c r="AN799" s="32">
        <f t="shared" si="132"/>
        <v>0.45685690726608857</v>
      </c>
    </row>
    <row r="800" spans="1:40" s="33" customFormat="1" ht="15.75">
      <c r="A800" s="34" t="s">
        <v>127</v>
      </c>
      <c r="B800" s="34"/>
      <c r="C800" s="34"/>
      <c r="D800" s="34"/>
      <c r="E800" s="34"/>
      <c r="F800" s="34"/>
      <c r="G800" s="34" t="s">
        <v>1847</v>
      </c>
      <c r="H800" s="35"/>
      <c r="I800" s="36">
        <f>AVERAGE(I801,I822)</f>
        <v>0.25667178392836337</v>
      </c>
      <c r="J800" s="36">
        <f t="shared" ref="J800:AN800" si="133">AVERAGE(J801,J822)</f>
        <v>0.2358931246931722</v>
      </c>
      <c r="K800" s="36">
        <f t="shared" si="133"/>
        <v>0.22153585749868573</v>
      </c>
      <c r="L800" s="36">
        <f t="shared" si="133"/>
        <v>0.20476833972881994</v>
      </c>
      <c r="M800" s="36">
        <f t="shared" si="133"/>
        <v>0.19398218384466304</v>
      </c>
      <c r="N800" s="36">
        <f t="shared" si="133"/>
        <v>0.22758573991918193</v>
      </c>
      <c r="O800" s="36">
        <f t="shared" si="133"/>
        <v>0.133878141267499</v>
      </c>
      <c r="P800" s="36">
        <f t="shared" si="133"/>
        <v>0.20432491784678791</v>
      </c>
      <c r="Q800" s="36">
        <f t="shared" si="133"/>
        <v>0.2015746731475121</v>
      </c>
      <c r="R800" s="36">
        <f t="shared" si="133"/>
        <v>0.24673253710950671</v>
      </c>
      <c r="S800" s="36">
        <f t="shared" si="133"/>
        <v>0.17852329009122725</v>
      </c>
      <c r="T800" s="36">
        <f t="shared" si="133"/>
        <v>0.3133014461035033</v>
      </c>
      <c r="U800" s="36">
        <f t="shared" si="133"/>
        <v>0.13940391507680255</v>
      </c>
      <c r="V800" s="36">
        <f t="shared" si="133"/>
        <v>0.26644472133622188</v>
      </c>
      <c r="W800" s="36">
        <f t="shared" si="133"/>
        <v>0.16149791410688105</v>
      </c>
      <c r="X800" s="36">
        <f t="shared" si="133"/>
        <v>0.20683694477745154</v>
      </c>
      <c r="Y800" s="36">
        <f t="shared" si="133"/>
        <v>0.20311089532268414</v>
      </c>
      <c r="Z800" s="36">
        <f t="shared" si="133"/>
        <v>0.27653725743831647</v>
      </c>
      <c r="AA800" s="36">
        <f t="shared" si="133"/>
        <v>0.25855162387466912</v>
      </c>
      <c r="AB800" s="36">
        <f t="shared" si="133"/>
        <v>0.20648861794460327</v>
      </c>
      <c r="AC800" s="36">
        <f t="shared" si="133"/>
        <v>0.19634370956420377</v>
      </c>
      <c r="AD800" s="36">
        <f t="shared" si="133"/>
        <v>0.27992830259215351</v>
      </c>
      <c r="AE800" s="36">
        <f t="shared" si="133"/>
        <v>0.17544792393055086</v>
      </c>
      <c r="AF800" s="36">
        <f t="shared" si="133"/>
        <v>0.20267669062898205</v>
      </c>
      <c r="AG800" s="36">
        <f t="shared" si="133"/>
        <v>0.30007170187376087</v>
      </c>
      <c r="AH800" s="36">
        <f t="shared" si="133"/>
        <v>0.2127033030268099</v>
      </c>
      <c r="AI800" s="36">
        <f t="shared" si="133"/>
        <v>0.22296743809440533</v>
      </c>
      <c r="AJ800" s="36">
        <f t="shared" si="133"/>
        <v>0.2408751425714018</v>
      </c>
      <c r="AK800" s="36">
        <f t="shared" si="133"/>
        <v>0.1522920257087691</v>
      </c>
      <c r="AL800" s="36">
        <f t="shared" si="133"/>
        <v>0.13296314507641599</v>
      </c>
      <c r="AM800" s="36">
        <f t="shared" si="133"/>
        <v>0.21962735195216035</v>
      </c>
      <c r="AN800" s="36">
        <f t="shared" si="133"/>
        <v>0.2773403753083391</v>
      </c>
    </row>
    <row r="801" spans="1:40" s="43" customFormat="1" ht="15.75">
      <c r="A801" s="37" t="s">
        <v>128</v>
      </c>
      <c r="B801" s="37"/>
      <c r="C801" s="37"/>
      <c r="D801" s="37"/>
      <c r="E801" s="37"/>
      <c r="F801" s="37"/>
      <c r="G801" s="37" t="s">
        <v>1848</v>
      </c>
      <c r="H801" s="38"/>
      <c r="I801" s="39">
        <f>AVERAGE(I802:I821)</f>
        <v>0.28287714544883724</v>
      </c>
      <c r="J801" s="39">
        <f t="shared" ref="J801:AN801" si="134">AVERAGE(J802:J821)</f>
        <v>0.2758549703260994</v>
      </c>
      <c r="K801" s="39">
        <f t="shared" si="134"/>
        <v>0.19437517649734495</v>
      </c>
      <c r="L801" s="39">
        <f t="shared" si="134"/>
        <v>0.18321374758691789</v>
      </c>
      <c r="M801" s="39">
        <f t="shared" si="134"/>
        <v>0.21177056440277103</v>
      </c>
      <c r="N801" s="39">
        <f t="shared" si="134"/>
        <v>0.27973435007925035</v>
      </c>
      <c r="O801" s="39">
        <f t="shared" si="134"/>
        <v>0.181877449545536</v>
      </c>
      <c r="P801" s="39">
        <f t="shared" si="134"/>
        <v>0.24127423586841584</v>
      </c>
      <c r="Q801" s="39">
        <f t="shared" si="134"/>
        <v>0.22123660767652514</v>
      </c>
      <c r="R801" s="39">
        <f t="shared" si="134"/>
        <v>0.30695572254878989</v>
      </c>
      <c r="S801" s="39">
        <f t="shared" si="134"/>
        <v>0.20728664916240697</v>
      </c>
      <c r="T801" s="39">
        <f t="shared" si="134"/>
        <v>0.35384571223051065</v>
      </c>
      <c r="U801" s="39">
        <f t="shared" si="134"/>
        <v>0.17838828453128816</v>
      </c>
      <c r="V801" s="39">
        <f t="shared" si="134"/>
        <v>0.32331737914485925</v>
      </c>
      <c r="W801" s="39">
        <f t="shared" si="134"/>
        <v>0.18464847066059112</v>
      </c>
      <c r="X801" s="39">
        <f t="shared" si="134"/>
        <v>0.27312600389654162</v>
      </c>
      <c r="Y801" s="39">
        <f t="shared" si="134"/>
        <v>0.25789473249967576</v>
      </c>
      <c r="Z801" s="39">
        <f t="shared" si="134"/>
        <v>0.30128086455316538</v>
      </c>
      <c r="AA801" s="39">
        <f t="shared" si="134"/>
        <v>0.34439253065891268</v>
      </c>
      <c r="AB801" s="39">
        <f t="shared" si="134"/>
        <v>0.25847688751623149</v>
      </c>
      <c r="AC801" s="39">
        <f t="shared" si="134"/>
        <v>0.17931198365863801</v>
      </c>
      <c r="AD801" s="39">
        <f t="shared" si="134"/>
        <v>0.41372275382425305</v>
      </c>
      <c r="AE801" s="39">
        <f t="shared" si="134"/>
        <v>0.20845757684301375</v>
      </c>
      <c r="AF801" s="39">
        <f t="shared" si="134"/>
        <v>0.28385868816486359</v>
      </c>
      <c r="AG801" s="39">
        <f t="shared" si="134"/>
        <v>0.27730183839214329</v>
      </c>
      <c r="AH801" s="39">
        <f t="shared" si="134"/>
        <v>0.24213610845575331</v>
      </c>
      <c r="AI801" s="39">
        <f t="shared" si="134"/>
        <v>0.26424954409200668</v>
      </c>
      <c r="AJ801" s="39">
        <f t="shared" si="134"/>
        <v>0.25750312671682357</v>
      </c>
      <c r="AK801" s="39">
        <f t="shared" si="134"/>
        <v>0.18856125406642915</v>
      </c>
      <c r="AL801" s="39">
        <f t="shared" si="134"/>
        <v>0.15767096059320451</v>
      </c>
      <c r="AM801" s="39">
        <f t="shared" si="134"/>
        <v>0.2854942768873977</v>
      </c>
      <c r="AN801" s="39">
        <f t="shared" si="134"/>
        <v>0.34301972103775025</v>
      </c>
    </row>
    <row r="802" spans="1:40" s="1" customFormat="1" ht="45">
      <c r="A802" s="1" t="s">
        <v>157</v>
      </c>
      <c r="C802" s="1" t="s">
        <v>1849</v>
      </c>
      <c r="G802" s="1" t="s">
        <v>1850</v>
      </c>
      <c r="H802" s="13" t="s">
        <v>1851</v>
      </c>
      <c r="I802" s="14">
        <v>0.3333333</v>
      </c>
      <c r="J802" s="14">
        <v>0.30303029999999997</v>
      </c>
      <c r="K802" s="14">
        <v>0.18518519999999999</v>
      </c>
      <c r="L802" s="14">
        <v>0.25</v>
      </c>
      <c r="M802" s="14">
        <v>0.2280702</v>
      </c>
      <c r="N802" s="14">
        <v>0.3333333</v>
      </c>
      <c r="O802" s="14">
        <v>0.1683849</v>
      </c>
      <c r="P802" s="14">
        <v>0.23529410000000001</v>
      </c>
      <c r="Q802" s="14">
        <v>0.1875</v>
      </c>
      <c r="R802" s="14">
        <v>0.3333333</v>
      </c>
      <c r="S802" s="14">
        <v>0.13333329999999999</v>
      </c>
      <c r="T802" s="14">
        <v>0.2888889</v>
      </c>
      <c r="U802" s="14">
        <v>0.23809520000000001</v>
      </c>
      <c r="V802" s="14">
        <v>0.25</v>
      </c>
      <c r="W802" s="14">
        <v>0.19607840000000001</v>
      </c>
      <c r="X802" s="14">
        <v>0.24691360000000001</v>
      </c>
      <c r="Y802" s="14">
        <v>0.14285709999999999</v>
      </c>
      <c r="Z802" s="14">
        <v>0.2916667</v>
      </c>
      <c r="AA802" s="14">
        <v>0.35</v>
      </c>
      <c r="AB802" s="14">
        <v>0.41025640000000002</v>
      </c>
      <c r="AC802" s="14">
        <v>0.1891892</v>
      </c>
      <c r="AD802" s="14">
        <v>0.41176469999999998</v>
      </c>
      <c r="AE802" s="14">
        <v>0.22222220000000001</v>
      </c>
      <c r="AF802" s="14">
        <v>0.25</v>
      </c>
      <c r="AG802" s="14">
        <v>0.25925930000000003</v>
      </c>
      <c r="AH802" s="14">
        <v>0.31818180000000001</v>
      </c>
      <c r="AI802" s="14">
        <v>0.26666669999999998</v>
      </c>
      <c r="AJ802" s="14">
        <v>0.2807017</v>
      </c>
      <c r="AK802" s="14">
        <v>0.24242420000000001</v>
      </c>
      <c r="AL802" s="14">
        <v>0.14285709999999999</v>
      </c>
      <c r="AM802" s="14">
        <v>0.30952380000000002</v>
      </c>
      <c r="AN802" s="14">
        <v>0.47222219999999998</v>
      </c>
    </row>
    <row r="803" spans="1:40" s="1" customFormat="1" ht="60">
      <c r="A803" s="1" t="s">
        <v>157</v>
      </c>
      <c r="C803" s="24" t="s">
        <v>1852</v>
      </c>
      <c r="G803" s="24" t="s">
        <v>1853</v>
      </c>
      <c r="H803" s="13" t="s">
        <v>1854</v>
      </c>
      <c r="I803" s="14">
        <v>0.375</v>
      </c>
      <c r="J803" s="14">
        <v>0.47619050000000002</v>
      </c>
      <c r="K803" s="14">
        <v>0.18518519999999999</v>
      </c>
      <c r="L803" s="14">
        <v>0.3333333</v>
      </c>
      <c r="M803" s="14">
        <v>0.3157895</v>
      </c>
      <c r="N803" s="14">
        <v>0.56666669999999997</v>
      </c>
      <c r="O803" s="14">
        <v>0.30272110000000002</v>
      </c>
      <c r="P803" s="14">
        <v>0.50980400000000003</v>
      </c>
      <c r="Q803" s="14">
        <v>0.4</v>
      </c>
      <c r="R803" s="14">
        <v>0.44444440000000002</v>
      </c>
      <c r="S803" s="14">
        <v>0.32</v>
      </c>
      <c r="T803" s="14">
        <v>0.3333333</v>
      </c>
      <c r="U803" s="14">
        <v>0.47619050000000002</v>
      </c>
      <c r="V803" s="14">
        <v>0.36363640000000003</v>
      </c>
      <c r="W803" s="14">
        <v>0.35294120000000001</v>
      </c>
      <c r="X803" s="14">
        <v>0.39506170000000002</v>
      </c>
      <c r="Y803" s="14">
        <v>0.61904760000000003</v>
      </c>
      <c r="Z803" s="14">
        <v>0.44444440000000002</v>
      </c>
      <c r="AA803" s="14">
        <v>0.46666669999999999</v>
      </c>
      <c r="AB803" s="14">
        <v>0.57142859999999995</v>
      </c>
      <c r="AC803" s="14">
        <v>0.26126129999999997</v>
      </c>
      <c r="AD803" s="14">
        <v>0.47058820000000001</v>
      </c>
      <c r="AE803" s="14">
        <v>0.4</v>
      </c>
      <c r="AF803" s="14">
        <v>0.4583333</v>
      </c>
      <c r="AG803" s="14">
        <v>0.59259260000000002</v>
      </c>
      <c r="AH803" s="14">
        <v>0.41269840000000002</v>
      </c>
      <c r="AI803" s="14">
        <v>0.3777778</v>
      </c>
      <c r="AJ803" s="14">
        <v>0.3333333</v>
      </c>
      <c r="AK803" s="14">
        <v>0.30303029999999997</v>
      </c>
      <c r="AL803" s="14">
        <v>0.44444440000000002</v>
      </c>
      <c r="AM803" s="14">
        <v>0.45238099999999998</v>
      </c>
      <c r="AN803" s="14">
        <v>0.5</v>
      </c>
    </row>
    <row r="804" spans="1:40" s="1" customFormat="1" ht="60">
      <c r="A804" s="1" t="s">
        <v>157</v>
      </c>
      <c r="C804" s="24" t="s">
        <v>1855</v>
      </c>
      <c r="G804" s="24" t="s">
        <v>1856</v>
      </c>
      <c r="H804" s="13" t="s">
        <v>1857</v>
      </c>
      <c r="I804" s="14">
        <v>0.31944440000000002</v>
      </c>
      <c r="J804" s="14">
        <v>0.48484850000000002</v>
      </c>
      <c r="K804" s="14">
        <v>0.29629630000000001</v>
      </c>
      <c r="L804" s="14">
        <v>0.2083333</v>
      </c>
      <c r="M804" s="14">
        <v>0.368421</v>
      </c>
      <c r="N804" s="14">
        <v>0.43333329999999998</v>
      </c>
      <c r="O804" s="14">
        <v>0.255102</v>
      </c>
      <c r="P804" s="14">
        <v>0.4509804</v>
      </c>
      <c r="Q804" s="14">
        <v>0.35555560000000003</v>
      </c>
      <c r="R804" s="14">
        <v>0.44444440000000002</v>
      </c>
      <c r="S804" s="14">
        <v>0.32</v>
      </c>
      <c r="T804" s="14">
        <v>0.3958333</v>
      </c>
      <c r="U804" s="14">
        <v>0.42857139999999999</v>
      </c>
      <c r="V804" s="14">
        <v>0.38888889999999998</v>
      </c>
      <c r="W804" s="14">
        <v>0.2843137</v>
      </c>
      <c r="X804" s="14">
        <v>0.30864200000000003</v>
      </c>
      <c r="Y804" s="14">
        <v>0.52380959999999999</v>
      </c>
      <c r="Z804" s="14">
        <v>0.44444440000000002</v>
      </c>
      <c r="AA804" s="14">
        <v>0.46666669999999999</v>
      </c>
      <c r="AB804" s="14">
        <v>0.38095240000000002</v>
      </c>
      <c r="AC804" s="14">
        <v>0.2342342</v>
      </c>
      <c r="AD804" s="14">
        <v>0.43137259999999999</v>
      </c>
      <c r="AE804" s="14">
        <v>0.3333333</v>
      </c>
      <c r="AF804" s="14">
        <v>0.3958333</v>
      </c>
      <c r="AG804" s="14">
        <v>0.52380959999999999</v>
      </c>
      <c r="AH804" s="14">
        <v>0.31746029999999997</v>
      </c>
      <c r="AI804" s="14">
        <v>0.3777778</v>
      </c>
      <c r="AJ804" s="14">
        <v>0.3157895</v>
      </c>
      <c r="AK804" s="14">
        <v>0.24242420000000001</v>
      </c>
      <c r="AL804" s="14">
        <v>0.26666669999999998</v>
      </c>
      <c r="AM804" s="14">
        <v>0.3333333</v>
      </c>
      <c r="AN804" s="14">
        <v>0.42424240000000002</v>
      </c>
    </row>
    <row r="805" spans="1:40" s="1" customFormat="1" ht="45">
      <c r="A805" s="1" t="s">
        <v>157</v>
      </c>
      <c r="C805" s="1" t="s">
        <v>1858</v>
      </c>
      <c r="G805" s="1" t="s">
        <v>1859</v>
      </c>
      <c r="H805" s="13" t="s">
        <v>1860</v>
      </c>
      <c r="I805" s="14">
        <v>0.5</v>
      </c>
      <c r="J805" s="14">
        <v>0.31818180000000001</v>
      </c>
      <c r="K805" s="14">
        <v>0.18518519999999999</v>
      </c>
      <c r="L805" s="14">
        <v>0.25</v>
      </c>
      <c r="M805" s="14">
        <v>0.27777780000000002</v>
      </c>
      <c r="N805" s="14">
        <v>0.46666659999999999</v>
      </c>
      <c r="O805" s="14">
        <v>0.29513889999999998</v>
      </c>
      <c r="P805" s="14">
        <v>0.29411759999999998</v>
      </c>
      <c r="Q805" s="14">
        <v>0.38095240000000002</v>
      </c>
      <c r="R805" s="14">
        <v>0.3333333</v>
      </c>
      <c r="S805" s="14">
        <v>0.28000000000000003</v>
      </c>
      <c r="T805" s="14">
        <v>0.3541667</v>
      </c>
      <c r="U805" s="14">
        <v>0.14285709999999999</v>
      </c>
      <c r="V805" s="14">
        <v>0.3939394</v>
      </c>
      <c r="W805" s="14">
        <v>0.3142857</v>
      </c>
      <c r="X805" s="14">
        <v>0.37037039999999999</v>
      </c>
      <c r="Y805" s="14">
        <v>0.28571429999999998</v>
      </c>
      <c r="Z805" s="14">
        <v>0.44444440000000002</v>
      </c>
      <c r="AA805" s="14">
        <v>0.4166667</v>
      </c>
      <c r="AB805" s="14">
        <v>0.47619040000000001</v>
      </c>
      <c r="AC805" s="14">
        <v>0.18018020000000001</v>
      </c>
      <c r="AD805" s="14">
        <v>0.52941170000000004</v>
      </c>
      <c r="AE805" s="14">
        <v>0.31111109999999997</v>
      </c>
      <c r="AF805" s="14">
        <v>0.2708333</v>
      </c>
      <c r="AG805" s="14">
        <v>0.40740739999999998</v>
      </c>
      <c r="AH805" s="14">
        <v>0.42424240000000002</v>
      </c>
      <c r="AI805" s="14">
        <v>0.35555550000000002</v>
      </c>
      <c r="AJ805" s="14">
        <v>0.3157895</v>
      </c>
      <c r="AK805" s="14">
        <v>0.18181820000000001</v>
      </c>
      <c r="AL805" s="14">
        <v>0.22222220000000001</v>
      </c>
      <c r="AM805" s="14">
        <v>0.47619040000000001</v>
      </c>
      <c r="AN805" s="14">
        <v>0.42424240000000002</v>
      </c>
    </row>
    <row r="806" spans="1:40" s="1" customFormat="1" ht="45">
      <c r="A806" s="9" t="s">
        <v>157</v>
      </c>
      <c r="C806" s="1" t="s">
        <v>1861</v>
      </c>
      <c r="G806" s="1" t="s">
        <v>1862</v>
      </c>
      <c r="H806" s="13" t="s">
        <v>1863</v>
      </c>
      <c r="I806" s="14">
        <v>0.50724639999999999</v>
      </c>
      <c r="J806" s="14">
        <v>0.40909089999999998</v>
      </c>
      <c r="K806" s="14">
        <v>0.25</v>
      </c>
      <c r="L806" s="14">
        <v>0.4166667</v>
      </c>
      <c r="M806" s="14">
        <v>0.4035088</v>
      </c>
      <c r="N806" s="14">
        <v>0.40740739999999998</v>
      </c>
      <c r="O806" s="14">
        <v>0.3367347</v>
      </c>
      <c r="P806" s="14">
        <v>0.37254900000000002</v>
      </c>
      <c r="Q806" s="14">
        <v>0.4375</v>
      </c>
      <c r="R806" s="14">
        <v>0.44444440000000002</v>
      </c>
      <c r="S806" s="14">
        <v>0.34666659999999999</v>
      </c>
      <c r="T806" s="14">
        <v>0.5</v>
      </c>
      <c r="U806" s="14">
        <v>0.38095240000000002</v>
      </c>
      <c r="V806" s="14">
        <v>0.44444440000000002</v>
      </c>
      <c r="W806" s="14">
        <v>0.43809520000000002</v>
      </c>
      <c r="X806" s="14">
        <v>0.41975309999999999</v>
      </c>
      <c r="Y806" s="14">
        <v>0.52380950000000004</v>
      </c>
      <c r="Z806" s="14">
        <v>0.48148150000000001</v>
      </c>
      <c r="AA806" s="14">
        <v>0.5</v>
      </c>
      <c r="AB806" s="14">
        <v>0.42857139999999999</v>
      </c>
      <c r="AC806" s="14">
        <v>0.29729729999999999</v>
      </c>
      <c r="AD806" s="14">
        <v>0.58823530000000002</v>
      </c>
      <c r="AE806" s="14">
        <v>0.42222219999999999</v>
      </c>
      <c r="AF806" s="14">
        <v>0.3958333</v>
      </c>
      <c r="AG806" s="14">
        <v>0.55555549999999998</v>
      </c>
      <c r="AH806" s="14">
        <v>0.4393939</v>
      </c>
      <c r="AI806" s="14">
        <v>0.42222219999999999</v>
      </c>
      <c r="AJ806" s="14">
        <v>0.4385965</v>
      </c>
      <c r="AK806" s="14">
        <v>0.30303029999999997</v>
      </c>
      <c r="AL806" s="14">
        <v>0.24444440000000001</v>
      </c>
      <c r="AM806" s="14">
        <v>0.59523809999999999</v>
      </c>
      <c r="AN806" s="14">
        <v>0.52777770000000002</v>
      </c>
    </row>
    <row r="807" spans="1:40" s="1" customFormat="1" ht="75">
      <c r="A807" s="1" t="s">
        <v>157</v>
      </c>
      <c r="C807" s="24" t="s">
        <v>1864</v>
      </c>
      <c r="G807" s="24" t="s">
        <v>1865</v>
      </c>
      <c r="H807" s="13" t="s">
        <v>1866</v>
      </c>
      <c r="I807" s="14">
        <v>0.21249999999999999</v>
      </c>
      <c r="J807" s="14">
        <v>0.1227273</v>
      </c>
      <c r="K807" s="14">
        <v>0</v>
      </c>
      <c r="L807" s="14">
        <v>0.1125</v>
      </c>
      <c r="M807" s="14">
        <v>0.14736840000000001</v>
      </c>
      <c r="N807" s="14">
        <v>0.11</v>
      </c>
      <c r="O807" s="14">
        <v>0.13402059999999999</v>
      </c>
      <c r="P807" s="14">
        <v>0.11176469999999999</v>
      </c>
      <c r="Q807" s="14">
        <v>0.2</v>
      </c>
      <c r="R807" s="14">
        <v>0.3</v>
      </c>
      <c r="S807" s="14">
        <v>0.16400000000000001</v>
      </c>
      <c r="T807" s="14">
        <v>0.29375000000000001</v>
      </c>
      <c r="U807" s="14">
        <v>8.5714299999999993E-2</v>
      </c>
      <c r="V807" s="14">
        <v>0.23333329999999999</v>
      </c>
      <c r="W807" s="14">
        <v>0.1</v>
      </c>
      <c r="X807" s="14">
        <v>0.20370369999999999</v>
      </c>
      <c r="Y807" s="14">
        <v>0.2</v>
      </c>
      <c r="Z807" s="14">
        <v>0.1888889</v>
      </c>
      <c r="AA807" s="14">
        <v>0.24</v>
      </c>
      <c r="AB807" s="14">
        <v>8.5714299999999993E-2</v>
      </c>
      <c r="AC807" s="14">
        <v>7.0270299999999994E-2</v>
      </c>
      <c r="AD807" s="14">
        <v>0.28125</v>
      </c>
      <c r="AE807" s="14">
        <v>0.17142859999999999</v>
      </c>
      <c r="AF807" s="14">
        <v>0.1125</v>
      </c>
      <c r="AG807" s="14">
        <v>0.15555550000000001</v>
      </c>
      <c r="AH807" s="14">
        <v>0.1136364</v>
      </c>
      <c r="AI807" s="14">
        <v>0.1928571</v>
      </c>
      <c r="AJ807" s="14">
        <v>0.1210526</v>
      </c>
      <c r="AK807" s="14">
        <v>0.18181820000000001</v>
      </c>
      <c r="AL807" s="14">
        <v>0.12</v>
      </c>
      <c r="AM807" s="14">
        <v>0.16428570000000001</v>
      </c>
      <c r="AN807" s="14">
        <v>0.2</v>
      </c>
    </row>
    <row r="808" spans="1:40" s="1" customFormat="1" ht="75">
      <c r="A808" s="1" t="s">
        <v>157</v>
      </c>
      <c r="C808" s="24" t="s">
        <v>1867</v>
      </c>
      <c r="G808" s="24" t="s">
        <v>1868</v>
      </c>
      <c r="H808" s="13" t="s">
        <v>1869</v>
      </c>
      <c r="I808" s="14">
        <v>0.1695652</v>
      </c>
      <c r="J808" s="14">
        <v>0.27727269999999998</v>
      </c>
      <c r="K808" s="14">
        <v>0.2111111</v>
      </c>
      <c r="L808" s="14">
        <v>6.25E-2</v>
      </c>
      <c r="M808" s="14">
        <v>0.11052629999999999</v>
      </c>
      <c r="N808" s="14">
        <v>0.23</v>
      </c>
      <c r="O808" s="14">
        <v>0.11340210000000001</v>
      </c>
      <c r="P808" s="14">
        <v>0.16470589999999999</v>
      </c>
      <c r="Q808" s="14">
        <v>0.1733333</v>
      </c>
      <c r="R808" s="14">
        <v>0.2</v>
      </c>
      <c r="S808" s="14">
        <v>0.14399999999999999</v>
      </c>
      <c r="T808" s="14">
        <v>0.31874999999999998</v>
      </c>
      <c r="U808" s="14">
        <v>0.1</v>
      </c>
      <c r="V808" s="14">
        <v>0.32727270000000003</v>
      </c>
      <c r="W808" s="14">
        <v>0.12058820000000001</v>
      </c>
      <c r="X808" s="14">
        <v>0.2</v>
      </c>
      <c r="Y808" s="14">
        <v>0.25714290000000001</v>
      </c>
      <c r="Z808" s="14">
        <v>0.23333329999999999</v>
      </c>
      <c r="AA808" s="14">
        <v>0.30499999999999999</v>
      </c>
      <c r="AB808" s="14">
        <v>0.1928571</v>
      </c>
      <c r="AC808" s="14">
        <v>0.14324319999999999</v>
      </c>
      <c r="AD808" s="14">
        <v>0.45</v>
      </c>
      <c r="AE808" s="14">
        <v>0.1214286</v>
      </c>
      <c r="AF808" s="14">
        <v>0.21875</v>
      </c>
      <c r="AG808" s="14">
        <v>0.24444440000000001</v>
      </c>
      <c r="AH808" s="14">
        <v>0.1285714</v>
      </c>
      <c r="AI808" s="14">
        <v>0.27142860000000002</v>
      </c>
      <c r="AJ808" s="14">
        <v>0.25789469999999998</v>
      </c>
      <c r="AK808" s="14">
        <v>0.1363636</v>
      </c>
      <c r="AL808" s="14">
        <v>7.1428599999999995E-2</v>
      </c>
      <c r="AM808" s="14">
        <v>0.20714289999999999</v>
      </c>
      <c r="AN808" s="14">
        <v>0.31666670000000002</v>
      </c>
    </row>
    <row r="809" spans="1:40" s="1" customFormat="1" ht="75">
      <c r="A809" s="1" t="s">
        <v>157</v>
      </c>
      <c r="C809" s="24" t="s">
        <v>1870</v>
      </c>
      <c r="G809" s="24" t="s">
        <v>1871</v>
      </c>
      <c r="H809" s="13" t="s">
        <v>1872</v>
      </c>
      <c r="I809" s="14">
        <v>0.1666667</v>
      </c>
      <c r="J809" s="14">
        <v>0.17727270000000001</v>
      </c>
      <c r="K809" s="14">
        <v>0.24444440000000001</v>
      </c>
      <c r="L809" s="14">
        <v>0.16250000000000001</v>
      </c>
      <c r="M809" s="14">
        <v>8.9473700000000003E-2</v>
      </c>
      <c r="N809" s="14">
        <v>0.21</v>
      </c>
      <c r="O809" s="14">
        <v>0.12061860000000001</v>
      </c>
      <c r="P809" s="14">
        <v>0.1529412</v>
      </c>
      <c r="Q809" s="14">
        <v>0.1733333</v>
      </c>
      <c r="R809" s="14">
        <v>0.1666667</v>
      </c>
      <c r="S809" s="14">
        <v>0.13600000000000001</v>
      </c>
      <c r="T809" s="14">
        <v>0.39374999999999999</v>
      </c>
      <c r="U809" s="14">
        <v>0.1857143</v>
      </c>
      <c r="V809" s="14">
        <v>0.3</v>
      </c>
      <c r="W809" s="14">
        <v>0.1323529</v>
      </c>
      <c r="X809" s="14">
        <v>0.22962959999999999</v>
      </c>
      <c r="Y809" s="14">
        <v>0.25714290000000001</v>
      </c>
      <c r="Z809" s="14">
        <v>0.1888889</v>
      </c>
      <c r="AA809" s="14">
        <v>0.26</v>
      </c>
      <c r="AB809" s="14">
        <v>0.3</v>
      </c>
      <c r="AC809" s="14">
        <v>0.1540541</v>
      </c>
      <c r="AD809" s="14">
        <v>0.44374999999999998</v>
      </c>
      <c r="AE809" s="14">
        <v>0.16428570000000001</v>
      </c>
      <c r="AF809" s="14">
        <v>0.25624999999999998</v>
      </c>
      <c r="AG809" s="14">
        <v>0.3333333</v>
      </c>
      <c r="AH809" s="14">
        <v>0.15909090000000001</v>
      </c>
      <c r="AI809" s="14">
        <v>0.20714289999999999</v>
      </c>
      <c r="AJ809" s="14">
        <v>0.2368421</v>
      </c>
      <c r="AK809" s="14">
        <v>0.1545455</v>
      </c>
      <c r="AL809" s="14">
        <v>6.6666699999999995E-2</v>
      </c>
      <c r="AM809" s="14">
        <v>0.2214286</v>
      </c>
      <c r="AN809" s="14">
        <v>0.34166669999999999</v>
      </c>
    </row>
    <row r="810" spans="1:40" s="1" customFormat="1" ht="60">
      <c r="A810" s="1" t="s">
        <v>157</v>
      </c>
      <c r="C810" s="24" t="s">
        <v>1873</v>
      </c>
      <c r="G810" s="24" t="s">
        <v>1874</v>
      </c>
      <c r="H810" s="13" t="s">
        <v>1875</v>
      </c>
      <c r="I810" s="14">
        <v>0.27391310000000002</v>
      </c>
      <c r="J810" s="14">
        <v>0.23636360000000001</v>
      </c>
      <c r="K810" s="14">
        <v>0.1666667</v>
      </c>
      <c r="L810" s="14">
        <v>8.7499999999999994E-2</v>
      </c>
      <c r="M810" s="14">
        <v>0.16842109999999999</v>
      </c>
      <c r="N810" s="14">
        <v>0.1</v>
      </c>
      <c r="O810" s="14">
        <v>0.12783510000000001</v>
      </c>
      <c r="P810" s="14">
        <v>0.1235294</v>
      </c>
      <c r="Q810" s="14">
        <v>9.3333299999999994E-2</v>
      </c>
      <c r="R810" s="14">
        <v>0.2</v>
      </c>
      <c r="S810" s="14">
        <v>0.15</v>
      </c>
      <c r="T810" s="14">
        <v>0.41249999999999998</v>
      </c>
      <c r="U810" s="14">
        <v>7.1428599999999995E-2</v>
      </c>
      <c r="V810" s="14">
        <v>0.2916667</v>
      </c>
      <c r="W810" s="14">
        <v>0.1176471</v>
      </c>
      <c r="X810" s="14">
        <v>0.20370369999999999</v>
      </c>
      <c r="Y810" s="14">
        <v>0.1142857</v>
      </c>
      <c r="Z810" s="14">
        <v>0.17777780000000001</v>
      </c>
      <c r="AA810" s="14">
        <v>0.32500000000000001</v>
      </c>
      <c r="AB810" s="14">
        <v>6.4285700000000001E-2</v>
      </c>
      <c r="AC810" s="14">
        <v>0.21081079999999999</v>
      </c>
      <c r="AD810" s="14">
        <v>0.32500000000000001</v>
      </c>
      <c r="AE810" s="14">
        <v>0.1214286</v>
      </c>
      <c r="AF810" s="14">
        <v>0.22500000000000001</v>
      </c>
      <c r="AG810" s="14">
        <v>0.1666667</v>
      </c>
      <c r="AH810" s="14">
        <v>0.17142859999999999</v>
      </c>
      <c r="AI810" s="14">
        <v>6.4285700000000001E-2</v>
      </c>
      <c r="AJ810" s="14">
        <v>0.20526320000000001</v>
      </c>
      <c r="AK810" s="14">
        <v>0.1181818</v>
      </c>
      <c r="AL810" s="14">
        <v>7.3333300000000004E-2</v>
      </c>
      <c r="AM810" s="14">
        <v>0.13571430000000001</v>
      </c>
      <c r="AN810" s="14">
        <v>0.32500000000000001</v>
      </c>
    </row>
    <row r="811" spans="1:40" s="1" customFormat="1" ht="75">
      <c r="A811" s="1" t="s">
        <v>157</v>
      </c>
      <c r="C811" s="24" t="s">
        <v>1876</v>
      </c>
      <c r="G811" s="24" t="s">
        <v>1877</v>
      </c>
      <c r="H811" s="13" t="s">
        <v>1878</v>
      </c>
      <c r="I811" s="14">
        <v>0.20416670000000001</v>
      </c>
      <c r="J811" s="14">
        <v>0.22727269999999999</v>
      </c>
      <c r="K811" s="14">
        <v>0.15555550000000001</v>
      </c>
      <c r="L811" s="14">
        <v>0.1</v>
      </c>
      <c r="M811" s="14">
        <v>0.13684209999999999</v>
      </c>
      <c r="N811" s="14">
        <v>0.32</v>
      </c>
      <c r="O811" s="14">
        <v>0.10824739999999999</v>
      </c>
      <c r="P811" s="14">
        <v>0.16470589999999999</v>
      </c>
      <c r="Q811" s="14">
        <v>0.14000000000000001</v>
      </c>
      <c r="R811" s="14">
        <v>0.23333329999999999</v>
      </c>
      <c r="S811" s="14">
        <v>0.1666667</v>
      </c>
      <c r="T811" s="14">
        <v>0.27500000000000002</v>
      </c>
      <c r="U811" s="14">
        <v>7.1428599999999995E-2</v>
      </c>
      <c r="V811" s="14">
        <v>0.22500000000000001</v>
      </c>
      <c r="W811" s="14">
        <v>0.12647059999999999</v>
      </c>
      <c r="X811" s="14">
        <v>0.262963</v>
      </c>
      <c r="Y811" s="14">
        <v>0.2142857</v>
      </c>
      <c r="Z811" s="14">
        <v>0.22222220000000001</v>
      </c>
      <c r="AA811" s="14">
        <v>0.29499999999999998</v>
      </c>
      <c r="AB811" s="14">
        <v>0.1928571</v>
      </c>
      <c r="AC811" s="14">
        <v>0.11891889999999999</v>
      </c>
      <c r="AD811" s="14">
        <v>0.31874999999999998</v>
      </c>
      <c r="AE811" s="14">
        <v>0.1285714</v>
      </c>
      <c r="AF811" s="14">
        <v>0.15</v>
      </c>
      <c r="AG811" s="14">
        <v>0.13333329999999999</v>
      </c>
      <c r="AH811" s="14">
        <v>0.15</v>
      </c>
      <c r="AI811" s="14">
        <v>0.1461539</v>
      </c>
      <c r="AJ811" s="14">
        <v>0.22631580000000001</v>
      </c>
      <c r="AK811" s="14">
        <v>0.14545449999999999</v>
      </c>
      <c r="AL811" s="14">
        <v>0.1066667</v>
      </c>
      <c r="AM811" s="14">
        <v>0.15</v>
      </c>
      <c r="AN811" s="14">
        <v>0.15</v>
      </c>
    </row>
    <row r="812" spans="1:40" s="1" customFormat="1" ht="75">
      <c r="A812" s="1" t="s">
        <v>157</v>
      </c>
      <c r="C812" s="24" t="s">
        <v>1879</v>
      </c>
      <c r="G812" s="24" t="s">
        <v>1880</v>
      </c>
      <c r="H812" s="13" t="s">
        <v>1881</v>
      </c>
      <c r="I812" s="14">
        <v>0.21249999999999999</v>
      </c>
      <c r="J812" s="14">
        <v>0.24545449999999999</v>
      </c>
      <c r="K812" s="14">
        <v>0.23333329999999999</v>
      </c>
      <c r="L812" s="14">
        <v>0.15</v>
      </c>
      <c r="M812" s="14">
        <v>0.17894740000000001</v>
      </c>
      <c r="N812" s="14">
        <v>0.31</v>
      </c>
      <c r="O812" s="14">
        <v>0.1505263</v>
      </c>
      <c r="P812" s="14">
        <v>0.25624999999999998</v>
      </c>
      <c r="Q812" s="14">
        <v>0.2142857</v>
      </c>
      <c r="R812" s="14">
        <v>0.23333329999999999</v>
      </c>
      <c r="S812" s="14">
        <v>0.152</v>
      </c>
      <c r="T812" s="14">
        <v>0.26874999999999999</v>
      </c>
      <c r="U812" s="14">
        <v>5.7142900000000003E-2</v>
      </c>
      <c r="V812" s="14">
        <v>0.28333330000000001</v>
      </c>
      <c r="W812" s="14">
        <v>9.7058800000000001E-2</v>
      </c>
      <c r="X812" s="14">
        <v>0.24814820000000001</v>
      </c>
      <c r="Y812" s="14">
        <v>0.17142859999999999</v>
      </c>
      <c r="Z812" s="14">
        <v>0.2888889</v>
      </c>
      <c r="AA812" s="14">
        <v>0.36</v>
      </c>
      <c r="AB812" s="14">
        <v>0.23571429999999999</v>
      </c>
      <c r="AC812" s="14">
        <v>0.13611110000000001</v>
      </c>
      <c r="AD812" s="14">
        <v>0.375</v>
      </c>
      <c r="AE812" s="14">
        <v>0.1857143</v>
      </c>
      <c r="AF812" s="14">
        <v>0.23125000000000001</v>
      </c>
      <c r="AG812" s="14">
        <v>0.2</v>
      </c>
      <c r="AH812" s="14">
        <v>0.3</v>
      </c>
      <c r="AI812" s="14">
        <v>0.2</v>
      </c>
      <c r="AJ812" s="14">
        <v>0.25263160000000001</v>
      </c>
      <c r="AK812" s="14">
        <v>0.14000000000000001</v>
      </c>
      <c r="AL812" s="14">
        <v>0.1</v>
      </c>
      <c r="AM812" s="14">
        <v>0.23571429999999999</v>
      </c>
      <c r="AN812" s="14">
        <v>0.1833333</v>
      </c>
    </row>
    <row r="813" spans="1:40" s="1" customFormat="1" ht="60">
      <c r="A813" s="1" t="s">
        <v>157</v>
      </c>
      <c r="C813" s="24" t="s">
        <v>1882</v>
      </c>
      <c r="G813" s="24" t="s">
        <v>1883</v>
      </c>
      <c r="H813" s="13" t="s">
        <v>1884</v>
      </c>
      <c r="I813" s="14">
        <v>0.20416670000000001</v>
      </c>
      <c r="J813" s="14">
        <v>0.29545460000000001</v>
      </c>
      <c r="K813" s="14">
        <v>0.23333329999999999</v>
      </c>
      <c r="L813" s="14">
        <v>0.13750000000000001</v>
      </c>
      <c r="M813" s="14">
        <v>0.16842099999999999</v>
      </c>
      <c r="N813" s="14">
        <v>0.37</v>
      </c>
      <c r="O813" s="14">
        <v>0.15729170000000001</v>
      </c>
      <c r="P813" s="14">
        <v>0.1705882</v>
      </c>
      <c r="Q813" s="14">
        <v>0.15384619999999999</v>
      </c>
      <c r="R813" s="14">
        <v>0.23333329999999999</v>
      </c>
      <c r="S813" s="14">
        <v>0.192</v>
      </c>
      <c r="T813" s="14">
        <v>0.2866667</v>
      </c>
      <c r="U813" s="14">
        <v>8.5714299999999993E-2</v>
      </c>
      <c r="V813" s="14">
        <v>0.27272730000000001</v>
      </c>
      <c r="W813" s="14">
        <v>0.1323529</v>
      </c>
      <c r="X813" s="14">
        <v>0.26666669999999998</v>
      </c>
      <c r="Y813" s="14">
        <v>0.24285709999999999</v>
      </c>
      <c r="Z813" s="14">
        <v>0.31111109999999997</v>
      </c>
      <c r="AA813" s="14">
        <v>0.2888889</v>
      </c>
      <c r="AB813" s="14">
        <v>0.2214286</v>
      </c>
      <c r="AC813" s="14">
        <v>0.15555550000000001</v>
      </c>
      <c r="AD813" s="14">
        <v>0.375</v>
      </c>
      <c r="AE813" s="14">
        <v>0.16428570000000001</v>
      </c>
      <c r="AF813" s="14">
        <v>0.26250000000000001</v>
      </c>
      <c r="AG813" s="14">
        <v>0.17499999999999999</v>
      </c>
      <c r="AH813" s="14">
        <v>0.24285709999999999</v>
      </c>
      <c r="AI813" s="14">
        <v>0.26153850000000001</v>
      </c>
      <c r="AJ813" s="14">
        <v>0.2421053</v>
      </c>
      <c r="AK813" s="14">
        <v>0.14000000000000001</v>
      </c>
      <c r="AL813" s="14">
        <v>8.6666699999999999E-2</v>
      </c>
      <c r="AM813" s="14">
        <v>0.1928571</v>
      </c>
      <c r="AN813" s="14">
        <v>0.15833330000000001</v>
      </c>
    </row>
    <row r="814" spans="1:40" s="1" customFormat="1" ht="75">
      <c r="A814" s="1" t="s">
        <v>157</v>
      </c>
      <c r="C814" s="24" t="s">
        <v>1885</v>
      </c>
      <c r="G814" s="24" t="s">
        <v>1886</v>
      </c>
      <c r="H814" s="13" t="s">
        <v>1887</v>
      </c>
      <c r="I814" s="14">
        <v>0.21249999999999999</v>
      </c>
      <c r="J814" s="14">
        <v>0.3090909</v>
      </c>
      <c r="K814" s="14">
        <v>0.3</v>
      </c>
      <c r="L814" s="14">
        <v>0.2</v>
      </c>
      <c r="M814" s="14">
        <v>0.2421053</v>
      </c>
      <c r="N814" s="14">
        <v>0.34</v>
      </c>
      <c r="O814" s="14">
        <v>0.18191489999999999</v>
      </c>
      <c r="P814" s="14">
        <v>0.32941179999999998</v>
      </c>
      <c r="Q814" s="14">
        <v>0.26666669999999998</v>
      </c>
      <c r="R814" s="14">
        <v>0.1666667</v>
      </c>
      <c r="S814" s="14">
        <v>0.224</v>
      </c>
      <c r="T814" s="14">
        <v>0.35</v>
      </c>
      <c r="U814" s="14">
        <v>0.2142857</v>
      </c>
      <c r="V814" s="14">
        <v>0.4</v>
      </c>
      <c r="W814" s="14">
        <v>0.13823530000000001</v>
      </c>
      <c r="X814" s="14">
        <v>0.2695652</v>
      </c>
      <c r="Y814" s="14">
        <v>0.24285709999999999</v>
      </c>
      <c r="Z814" s="14">
        <v>0.3333333</v>
      </c>
      <c r="AA814" s="14">
        <v>0.25</v>
      </c>
      <c r="AB814" s="14">
        <v>0.27857140000000002</v>
      </c>
      <c r="AC814" s="14">
        <v>0.14594589999999999</v>
      </c>
      <c r="AD814" s="14">
        <v>0.35</v>
      </c>
      <c r="AE814" s="14">
        <v>0.17857139999999999</v>
      </c>
      <c r="AF814" s="14">
        <v>0.29375000000000001</v>
      </c>
      <c r="AG814" s="14">
        <v>0.13750000000000001</v>
      </c>
      <c r="AH814" s="14">
        <v>0.19</v>
      </c>
      <c r="AI814" s="14">
        <v>0.2615384</v>
      </c>
      <c r="AJ814" s="14">
        <v>0.28421049999999998</v>
      </c>
      <c r="AK814" s="14">
        <v>0.16363639999999999</v>
      </c>
      <c r="AL814" s="14">
        <v>0.1733333</v>
      </c>
      <c r="AM814" s="14">
        <v>0.34285719999999997</v>
      </c>
      <c r="AN814" s="14">
        <v>0.3333333</v>
      </c>
    </row>
    <row r="815" spans="1:40" s="1" customFormat="1" ht="60">
      <c r="A815" s="1" t="s">
        <v>157</v>
      </c>
      <c r="C815" s="24" t="s">
        <v>1888</v>
      </c>
      <c r="G815" s="24" t="s">
        <v>1889</v>
      </c>
      <c r="H815" s="13" t="s">
        <v>1890</v>
      </c>
      <c r="I815" s="14">
        <v>0.29583330000000002</v>
      </c>
      <c r="J815" s="14">
        <v>0.21818180000000001</v>
      </c>
      <c r="K815" s="14">
        <v>6.6666699999999995E-2</v>
      </c>
      <c r="L815" s="14">
        <v>8.7499999999999994E-2</v>
      </c>
      <c r="M815" s="14">
        <v>0.1578947</v>
      </c>
      <c r="N815" s="14">
        <v>0.22</v>
      </c>
      <c r="O815" s="14">
        <v>0.14432990000000001</v>
      </c>
      <c r="P815" s="14">
        <v>0.2</v>
      </c>
      <c r="Q815" s="14">
        <v>0.1</v>
      </c>
      <c r="R815" s="14">
        <v>0.3</v>
      </c>
      <c r="S815" s="14">
        <v>0.20799999999999999</v>
      </c>
      <c r="T815" s="14">
        <v>0.47499999999999998</v>
      </c>
      <c r="U815" s="14">
        <v>7.1428599999999995E-2</v>
      </c>
      <c r="V815" s="14">
        <v>0.25</v>
      </c>
      <c r="W815" s="14">
        <v>0.11176469999999999</v>
      </c>
      <c r="X815" s="14">
        <v>0.2</v>
      </c>
      <c r="Y815" s="14">
        <v>0.1</v>
      </c>
      <c r="Z815" s="14">
        <v>0.2888889</v>
      </c>
      <c r="AA815" s="14">
        <v>0.31</v>
      </c>
      <c r="AB815" s="14">
        <v>7.85714E-2</v>
      </c>
      <c r="AC815" s="14">
        <v>0.11891889999999999</v>
      </c>
      <c r="AD815" s="14">
        <v>0.42499999999999999</v>
      </c>
      <c r="AE815" s="14">
        <v>0.1285714</v>
      </c>
      <c r="AF815" s="14">
        <v>0.26250000000000001</v>
      </c>
      <c r="AG815" s="14">
        <v>0.13750000000000001</v>
      </c>
      <c r="AH815" s="14">
        <v>0.1190476</v>
      </c>
      <c r="AI815" s="14">
        <v>0.1461539</v>
      </c>
      <c r="AJ815" s="14">
        <v>0.1352941</v>
      </c>
      <c r="AK815" s="14">
        <v>0.1</v>
      </c>
      <c r="AL815" s="14">
        <v>6.6666699999999995E-2</v>
      </c>
      <c r="AM815" s="14">
        <v>0.33571430000000002</v>
      </c>
      <c r="AN815" s="14">
        <v>0.375</v>
      </c>
    </row>
    <row r="816" spans="1:40" s="1" customFormat="1" ht="60">
      <c r="A816" s="1" t="s">
        <v>157</v>
      </c>
      <c r="C816" s="24" t="s">
        <v>1891</v>
      </c>
      <c r="G816" s="24" t="s">
        <v>1892</v>
      </c>
      <c r="H816" s="13" t="s">
        <v>1893</v>
      </c>
      <c r="I816" s="14">
        <v>0.14166670000000001</v>
      </c>
      <c r="J816" s="14">
        <v>0.1227273</v>
      </c>
      <c r="K816" s="14">
        <v>0.1222222</v>
      </c>
      <c r="L816" s="14">
        <v>8.7499999999999994E-2</v>
      </c>
      <c r="M816" s="14">
        <v>0.17222219999999999</v>
      </c>
      <c r="N816" s="14">
        <v>0.08</v>
      </c>
      <c r="O816" s="14">
        <v>0.14329900000000001</v>
      </c>
      <c r="P816" s="14">
        <v>0.12941179999999999</v>
      </c>
      <c r="Q816" s="14">
        <v>0.1214286</v>
      </c>
      <c r="R816" s="14">
        <v>0.3333333</v>
      </c>
      <c r="S816" s="14">
        <v>0.13200000000000001</v>
      </c>
      <c r="T816" s="14">
        <v>0.20624999999999999</v>
      </c>
      <c r="U816" s="14">
        <v>5.7142900000000003E-2</v>
      </c>
      <c r="V816" s="14">
        <v>0.3333333</v>
      </c>
      <c r="W816" s="14">
        <v>8.8571399999999995E-2</v>
      </c>
      <c r="X816" s="14">
        <v>0.15185180000000001</v>
      </c>
      <c r="Y816" s="14">
        <v>0.1285714</v>
      </c>
      <c r="Z816" s="14">
        <v>0.15</v>
      </c>
      <c r="AA816" s="14">
        <v>0.24</v>
      </c>
      <c r="AB816" s="14">
        <v>0.1</v>
      </c>
      <c r="AC816" s="14">
        <v>9.4594600000000001E-2</v>
      </c>
      <c r="AD816" s="14">
        <v>0.25294119999999998</v>
      </c>
      <c r="AE816" s="14">
        <v>0.13571430000000001</v>
      </c>
      <c r="AF816" s="14">
        <v>0.1875</v>
      </c>
      <c r="AG816" s="14">
        <v>0.2</v>
      </c>
      <c r="AH816" s="14">
        <v>7.72727E-2</v>
      </c>
      <c r="AI816" s="14">
        <v>0.23076920000000001</v>
      </c>
      <c r="AJ816" s="14">
        <v>0.1052632</v>
      </c>
      <c r="AK816" s="14">
        <v>0.18</v>
      </c>
      <c r="AL816" s="14">
        <v>5.33333E-2</v>
      </c>
      <c r="AM816" s="14">
        <v>0.17142859999999999</v>
      </c>
      <c r="AN816" s="14">
        <v>0.24166670000000001</v>
      </c>
    </row>
    <row r="817" spans="1:40" s="1" customFormat="1" ht="60">
      <c r="A817" s="1" t="s">
        <v>157</v>
      </c>
      <c r="C817" s="24" t="s">
        <v>1894</v>
      </c>
      <c r="G817" s="24" t="s">
        <v>1895</v>
      </c>
      <c r="H817" s="13" t="s">
        <v>1896</v>
      </c>
      <c r="I817" s="14">
        <v>0.25</v>
      </c>
      <c r="J817" s="14">
        <v>0.22727269999999999</v>
      </c>
      <c r="K817" s="14">
        <v>0.1222222</v>
      </c>
      <c r="L817" s="14">
        <v>0.15</v>
      </c>
      <c r="M817" s="14">
        <v>0.15</v>
      </c>
      <c r="N817" s="14">
        <v>0.19</v>
      </c>
      <c r="O817" s="14">
        <v>0.12886600000000001</v>
      </c>
      <c r="P817" s="14">
        <v>0.21764710000000001</v>
      </c>
      <c r="Q817" s="14">
        <v>0.17857139999999999</v>
      </c>
      <c r="R817" s="14">
        <v>0.3333333</v>
      </c>
      <c r="S817" s="14">
        <v>0.16</v>
      </c>
      <c r="T817" s="14">
        <v>0.35</v>
      </c>
      <c r="U817" s="14">
        <v>0.24285709999999999</v>
      </c>
      <c r="V817" s="14">
        <v>0.27500000000000002</v>
      </c>
      <c r="W817" s="14">
        <v>0.14411769999999999</v>
      </c>
      <c r="X817" s="14">
        <v>0.25555549999999999</v>
      </c>
      <c r="Y817" s="14">
        <v>0.27142860000000002</v>
      </c>
      <c r="Z817" s="14">
        <v>0.26666669999999998</v>
      </c>
      <c r="AA817" s="14">
        <v>0.30499999999999999</v>
      </c>
      <c r="AB817" s="14">
        <v>0.27142860000000002</v>
      </c>
      <c r="AC817" s="14">
        <v>0.17027030000000001</v>
      </c>
      <c r="AD817" s="14">
        <v>0.44705879999999998</v>
      </c>
      <c r="AE817" s="14">
        <v>0.20714289999999999</v>
      </c>
      <c r="AF817" s="14">
        <v>0.3</v>
      </c>
      <c r="AG817" s="14">
        <v>0.17777780000000001</v>
      </c>
      <c r="AH817" s="14">
        <v>0.19545460000000001</v>
      </c>
      <c r="AI817" s="14">
        <v>0.33076919999999999</v>
      </c>
      <c r="AJ817" s="14">
        <v>0.2421053</v>
      </c>
      <c r="AK817" s="14">
        <v>0.1363636</v>
      </c>
      <c r="AL817" s="14">
        <v>0.1666667</v>
      </c>
      <c r="AM817" s="14">
        <v>0.2142857</v>
      </c>
      <c r="AN817" s="14">
        <v>0.45</v>
      </c>
    </row>
    <row r="818" spans="1:40" s="1" customFormat="1" ht="75">
      <c r="A818" s="1" t="s">
        <v>157</v>
      </c>
      <c r="C818" s="24" t="s">
        <v>1897</v>
      </c>
      <c r="G818" s="24" t="s">
        <v>1898</v>
      </c>
      <c r="H818" s="13" t="s">
        <v>1899</v>
      </c>
      <c r="I818" s="14">
        <v>0.28181820000000002</v>
      </c>
      <c r="J818" s="14">
        <v>0.24545449999999999</v>
      </c>
      <c r="K818" s="14">
        <v>0.2</v>
      </c>
      <c r="L818" s="14">
        <v>0.1142857</v>
      </c>
      <c r="M818" s="14">
        <v>0.2055556</v>
      </c>
      <c r="N818" s="14">
        <v>6.6666699999999995E-2</v>
      </c>
      <c r="O818" s="14">
        <v>0.14421049999999999</v>
      </c>
      <c r="P818" s="14">
        <v>0.1529412</v>
      </c>
      <c r="Q818" s="14">
        <v>0.1142857</v>
      </c>
      <c r="R818" s="14">
        <v>0.35</v>
      </c>
      <c r="S818" s="14">
        <v>0.17083329999999999</v>
      </c>
      <c r="T818" s="14">
        <v>0.43125000000000002</v>
      </c>
      <c r="U818" s="14">
        <v>7.1428599999999995E-2</v>
      </c>
      <c r="V818" s="14">
        <v>0.40833330000000001</v>
      </c>
      <c r="W818" s="14">
        <v>0.1885714</v>
      </c>
      <c r="X818" s="14">
        <v>0.32692310000000002</v>
      </c>
      <c r="Y818" s="14">
        <v>0.1285714</v>
      </c>
      <c r="Z818" s="14">
        <v>0.2888889</v>
      </c>
      <c r="AA818" s="14">
        <v>0.37</v>
      </c>
      <c r="AB818" s="14">
        <v>0.14285709999999999</v>
      </c>
      <c r="AC818" s="14">
        <v>0.21666669999999999</v>
      </c>
      <c r="AD818" s="14">
        <v>0.4588235</v>
      </c>
      <c r="AE818" s="14">
        <v>0.1285714</v>
      </c>
      <c r="AF818" s="14">
        <v>0.375</v>
      </c>
      <c r="AG818" s="14">
        <v>0.22222220000000001</v>
      </c>
      <c r="AH818" s="14">
        <v>0.22727269999999999</v>
      </c>
      <c r="AI818" s="14">
        <v>0.1923077</v>
      </c>
      <c r="AJ818" s="14">
        <v>0.2</v>
      </c>
      <c r="AK818" s="14">
        <v>0.1222222</v>
      </c>
      <c r="AL818" s="14">
        <v>0.12666669999999999</v>
      </c>
      <c r="AM818" s="14">
        <v>0.2214286</v>
      </c>
      <c r="AN818" s="14">
        <v>0.35454540000000001</v>
      </c>
    </row>
    <row r="819" spans="1:40" s="1" customFormat="1" ht="60">
      <c r="A819" s="1" t="s">
        <v>157</v>
      </c>
      <c r="C819" s="24" t="s">
        <v>1900</v>
      </c>
      <c r="G819" s="24" t="s">
        <v>1901</v>
      </c>
      <c r="H819" s="13" t="s">
        <v>1890</v>
      </c>
      <c r="I819" s="14">
        <v>0.28749999999999998</v>
      </c>
      <c r="J819" s="14">
        <v>0.22272729999999999</v>
      </c>
      <c r="K819" s="14">
        <v>0.2111111</v>
      </c>
      <c r="L819" s="14">
        <v>0.15</v>
      </c>
      <c r="M819" s="14">
        <v>0.1111111</v>
      </c>
      <c r="N819" s="14">
        <v>0.16</v>
      </c>
      <c r="O819" s="14">
        <v>0.14948449999999999</v>
      </c>
      <c r="P819" s="14">
        <v>0.1529412</v>
      </c>
      <c r="Q819" s="14">
        <v>0.1</v>
      </c>
      <c r="R819" s="14">
        <v>0.35</v>
      </c>
      <c r="S819" s="14">
        <v>0.18</v>
      </c>
      <c r="T819" s="14">
        <v>0.46250000000000002</v>
      </c>
      <c r="U819" s="14">
        <v>5.7142900000000003E-2</v>
      </c>
      <c r="V819" s="14">
        <v>0.36666670000000001</v>
      </c>
      <c r="W819" s="14">
        <v>0.12058820000000001</v>
      </c>
      <c r="X819" s="14">
        <v>0.25185190000000002</v>
      </c>
      <c r="Y819" s="14">
        <v>0.1</v>
      </c>
      <c r="Z819" s="14">
        <v>0.25555559999999999</v>
      </c>
      <c r="AA819" s="14">
        <v>0.32</v>
      </c>
      <c r="AB819" s="14">
        <v>0.1</v>
      </c>
      <c r="AC819" s="14">
        <v>0.14324319999999999</v>
      </c>
      <c r="AD819" s="14">
        <v>0.4235294</v>
      </c>
      <c r="AE819" s="14">
        <v>9.2857099999999998E-2</v>
      </c>
      <c r="AF819" s="14">
        <v>0.31874999999999998</v>
      </c>
      <c r="AG819" s="14">
        <v>0.22500000000000001</v>
      </c>
      <c r="AH819" s="14">
        <v>0.12727269999999999</v>
      </c>
      <c r="AI819" s="14">
        <v>0.2076923</v>
      </c>
      <c r="AJ819" s="14">
        <v>0.18947369999999999</v>
      </c>
      <c r="AK819" s="14">
        <v>0.1545455</v>
      </c>
      <c r="AL819" s="14">
        <v>0.04</v>
      </c>
      <c r="AM819" s="14">
        <v>0.25</v>
      </c>
      <c r="AN819" s="14">
        <v>0.32500000000000001</v>
      </c>
    </row>
    <row r="820" spans="1:40" s="1" customFormat="1" ht="75">
      <c r="A820" s="9" t="s">
        <v>157</v>
      </c>
      <c r="C820" s="24" t="s">
        <v>1902</v>
      </c>
      <c r="G820" s="24" t="s">
        <v>1903</v>
      </c>
      <c r="H820" s="13" t="s">
        <v>1904</v>
      </c>
      <c r="I820" s="14">
        <v>0.23749999999999999</v>
      </c>
      <c r="J820" s="14">
        <v>0.18636359999999999</v>
      </c>
      <c r="K820" s="14">
        <v>6.6666699999999995E-2</v>
      </c>
      <c r="L820" s="14">
        <v>0.15</v>
      </c>
      <c r="M820" s="14">
        <v>0.1277778</v>
      </c>
      <c r="N820" s="14">
        <v>0.24</v>
      </c>
      <c r="O820" s="14">
        <v>0.14374999999999999</v>
      </c>
      <c r="P820" s="14">
        <v>0.1705882</v>
      </c>
      <c r="Q820" s="14">
        <v>0.2142857</v>
      </c>
      <c r="R820" s="14">
        <v>0.26666669999999998</v>
      </c>
      <c r="S820" s="14">
        <v>0.184</v>
      </c>
      <c r="T820" s="14">
        <v>0.23125000000000001</v>
      </c>
      <c r="U820" s="14">
        <v>0.1142857</v>
      </c>
      <c r="V820" s="14">
        <v>0.23333329999999999</v>
      </c>
      <c r="W820" s="14">
        <v>0.1228571</v>
      </c>
      <c r="X820" s="14">
        <v>0.2407407</v>
      </c>
      <c r="Y820" s="14">
        <v>0.24285709999999999</v>
      </c>
      <c r="Z820" s="14">
        <v>0.25555559999999999</v>
      </c>
      <c r="AA820" s="14">
        <v>0.30499999999999999</v>
      </c>
      <c r="AB820" s="14">
        <v>0.1928571</v>
      </c>
      <c r="AC820" s="14">
        <v>0.14864859999999999</v>
      </c>
      <c r="AD820" s="14">
        <v>0.44374999999999998</v>
      </c>
      <c r="AE820" s="14">
        <v>0.1928571</v>
      </c>
      <c r="AF820" s="14">
        <v>0.26874999999999999</v>
      </c>
      <c r="AG820" s="14">
        <v>0.2</v>
      </c>
      <c r="AH820" s="14">
        <v>0.25454549999999998</v>
      </c>
      <c r="AI820" s="14">
        <v>0.33846150000000003</v>
      </c>
      <c r="AJ820" s="14">
        <v>0.29473680000000002</v>
      </c>
      <c r="AK820" s="14">
        <v>0.18181820000000001</v>
      </c>
      <c r="AL820" s="14">
        <v>0.1214286</v>
      </c>
      <c r="AM820" s="14">
        <v>0.2142857</v>
      </c>
      <c r="AN820" s="14">
        <v>0.3</v>
      </c>
    </row>
    <row r="821" spans="1:40" s="1" customFormat="1" ht="45">
      <c r="A821" s="1" t="s">
        <v>243</v>
      </c>
      <c r="F821" s="1" t="s">
        <v>1905</v>
      </c>
      <c r="G821" s="1" t="s">
        <v>1906</v>
      </c>
      <c r="H821" s="13" t="s">
        <v>1907</v>
      </c>
      <c r="I821" s="14">
        <v>0.47222220897674561</v>
      </c>
      <c r="J821" s="14">
        <v>0.41212120652198792</v>
      </c>
      <c r="K821" s="14">
        <v>0.45231842994689941</v>
      </c>
      <c r="L821" s="14">
        <v>0.45415595173835754</v>
      </c>
      <c r="M821" s="14">
        <v>0.47517728805541992</v>
      </c>
      <c r="N821" s="14">
        <v>0.44061300158500671</v>
      </c>
      <c r="O821" s="14">
        <v>0.33167079091072083</v>
      </c>
      <c r="P821" s="14">
        <v>0.46531301736831665</v>
      </c>
      <c r="Q821" s="14">
        <v>0.41985425353050232</v>
      </c>
      <c r="R821" s="14">
        <v>0.47244805097579956</v>
      </c>
      <c r="S821" s="14">
        <v>0.38223308324813843</v>
      </c>
      <c r="T821" s="14">
        <v>0.44927534461021423</v>
      </c>
      <c r="U821" s="14">
        <v>0.41538459062576294</v>
      </c>
      <c r="V821" s="14">
        <v>0.42543858289718628</v>
      </c>
      <c r="W821" s="14">
        <v>0.36607891321182251</v>
      </c>
      <c r="X821" s="14">
        <v>0.41047617793083191</v>
      </c>
      <c r="Y821" s="14">
        <v>0.39122804999351501</v>
      </c>
      <c r="Z821" s="14">
        <v>0.46913579106330872</v>
      </c>
      <c r="AA821" s="14">
        <v>0.51396161317825317</v>
      </c>
      <c r="AB821" s="14">
        <v>0.44499585032463074</v>
      </c>
      <c r="AC821" s="14">
        <v>0.39682537317276001</v>
      </c>
      <c r="AD821" s="14">
        <v>0.47322967648506165</v>
      </c>
      <c r="AE821" s="14">
        <v>0.35883423686027527</v>
      </c>
      <c r="AF821" s="14">
        <v>0.44384056329727173</v>
      </c>
      <c r="AG821" s="14">
        <v>0.49907916784286499</v>
      </c>
      <c r="AH821" s="14">
        <v>0.47429516911506653</v>
      </c>
      <c r="AI821" s="14">
        <v>0.43389198184013367</v>
      </c>
      <c r="AJ821" s="14">
        <v>0.47266313433647156</v>
      </c>
      <c r="AK821" s="14">
        <v>0.44354838132858276</v>
      </c>
      <c r="AL821" s="14">
        <v>0.45992711186408997</v>
      </c>
      <c r="AM821" s="14">
        <v>0.48607593774795532</v>
      </c>
      <c r="AN821" s="14">
        <v>0.45736432075500488</v>
      </c>
    </row>
    <row r="822" spans="1:40" s="43" customFormat="1" ht="15.75">
      <c r="A822" s="37" t="s">
        <v>129</v>
      </c>
      <c r="B822" s="37"/>
      <c r="C822" s="37"/>
      <c r="D822" s="37"/>
      <c r="E822" s="37"/>
      <c r="F822" s="37"/>
      <c r="G822" s="37" t="s">
        <v>1908</v>
      </c>
      <c r="H822" s="38"/>
      <c r="I822" s="39">
        <f>AVERAGE(I823:I824)</f>
        <v>0.23046642240788953</v>
      </c>
      <c r="J822" s="39">
        <f t="shared" ref="J822:AN822" si="135">AVERAGE(J823:J824)</f>
        <v>0.19593127906024496</v>
      </c>
      <c r="K822" s="39">
        <f t="shared" si="135"/>
        <v>0.24869653850002651</v>
      </c>
      <c r="L822" s="39">
        <f t="shared" si="135"/>
        <v>0.226322931870722</v>
      </c>
      <c r="M822" s="39">
        <f t="shared" si="135"/>
        <v>0.17619380328655501</v>
      </c>
      <c r="N822" s="39">
        <f t="shared" si="135"/>
        <v>0.17543712975911352</v>
      </c>
      <c r="O822" s="39">
        <f t="shared" si="135"/>
        <v>8.5878832989461987E-2</v>
      </c>
      <c r="P822" s="39">
        <f t="shared" si="135"/>
        <v>0.16737559982515998</v>
      </c>
      <c r="Q822" s="39">
        <f t="shared" si="135"/>
        <v>0.18191273861849902</v>
      </c>
      <c r="R822" s="39">
        <f t="shared" si="135"/>
        <v>0.18650935167022351</v>
      </c>
      <c r="S822" s="39">
        <f t="shared" si="135"/>
        <v>0.1497599310200475</v>
      </c>
      <c r="T822" s="39">
        <f t="shared" si="135"/>
        <v>0.27275717997649596</v>
      </c>
      <c r="U822" s="39">
        <f t="shared" si="135"/>
        <v>0.10041954562231697</v>
      </c>
      <c r="V822" s="39">
        <f t="shared" si="135"/>
        <v>0.20957206352758451</v>
      </c>
      <c r="W822" s="39">
        <f t="shared" si="135"/>
        <v>0.13834735755317099</v>
      </c>
      <c r="X822" s="39">
        <f t="shared" si="135"/>
        <v>0.14054788565836146</v>
      </c>
      <c r="Y822" s="39">
        <f t="shared" si="135"/>
        <v>0.14832705814569253</v>
      </c>
      <c r="Z822" s="39">
        <f t="shared" si="135"/>
        <v>0.25179365032346751</v>
      </c>
      <c r="AA822" s="39">
        <f t="shared" si="135"/>
        <v>0.17271071709042554</v>
      </c>
      <c r="AB822" s="39">
        <f t="shared" si="135"/>
        <v>0.15450034837297502</v>
      </c>
      <c r="AC822" s="39">
        <f t="shared" si="135"/>
        <v>0.2133754354697695</v>
      </c>
      <c r="AD822" s="39">
        <f t="shared" si="135"/>
        <v>0.14613385136005402</v>
      </c>
      <c r="AE822" s="39">
        <f t="shared" si="135"/>
        <v>0.14243827101808798</v>
      </c>
      <c r="AF822" s="39">
        <f t="shared" si="135"/>
        <v>0.12149469309310051</v>
      </c>
      <c r="AG822" s="39">
        <f t="shared" si="135"/>
        <v>0.3228415653553785</v>
      </c>
      <c r="AH822" s="39">
        <f t="shared" si="135"/>
        <v>0.18327049759786651</v>
      </c>
      <c r="AI822" s="39">
        <f t="shared" si="135"/>
        <v>0.18168533209680401</v>
      </c>
      <c r="AJ822" s="39">
        <f t="shared" si="135"/>
        <v>0.22424715842598</v>
      </c>
      <c r="AK822" s="39">
        <f t="shared" si="135"/>
        <v>0.11602279735110901</v>
      </c>
      <c r="AL822" s="39">
        <f t="shared" si="135"/>
        <v>0.10825532955962749</v>
      </c>
      <c r="AM822" s="39">
        <f t="shared" si="135"/>
        <v>0.153760427016923</v>
      </c>
      <c r="AN822" s="39">
        <f t="shared" si="135"/>
        <v>0.21166102957892802</v>
      </c>
    </row>
    <row r="823" spans="1:40" s="1" customFormat="1" ht="15.75">
      <c r="A823" s="1" t="s">
        <v>342</v>
      </c>
      <c r="G823" s="1" t="s">
        <v>1909</v>
      </c>
      <c r="H823" s="13" t="s">
        <v>1910</v>
      </c>
      <c r="I823" s="14">
        <v>0.10023284481577903</v>
      </c>
      <c r="J823" s="14">
        <v>0.10486255812048995</v>
      </c>
      <c r="K823" s="14">
        <v>0.12669307700005306</v>
      </c>
      <c r="L823" s="14">
        <v>0.11624586374144399</v>
      </c>
      <c r="M823" s="14">
        <v>8.4587606573110041E-2</v>
      </c>
      <c r="N823" s="14">
        <v>8.8274259518227038E-2</v>
      </c>
      <c r="O823" s="14">
        <v>5.9657665978923975E-2</v>
      </c>
      <c r="P823" s="14">
        <v>7.6251199650319984E-2</v>
      </c>
      <c r="Q823" s="14">
        <v>8.1125477236998048E-2</v>
      </c>
      <c r="R823" s="14">
        <v>8.9018703340447022E-2</v>
      </c>
      <c r="S823" s="14">
        <v>6.4219862040094999E-2</v>
      </c>
      <c r="T823" s="14">
        <v>5.2414359952991985E-2</v>
      </c>
      <c r="U823" s="14">
        <v>2.013909124463396E-2</v>
      </c>
      <c r="V823" s="14">
        <v>8.3444127055169015E-2</v>
      </c>
      <c r="W823" s="14">
        <v>8.2494715106341945E-2</v>
      </c>
      <c r="X823" s="14">
        <v>7.1895771316722937E-2</v>
      </c>
      <c r="Y823" s="14">
        <v>6.0854116291385055E-2</v>
      </c>
      <c r="Z823" s="14">
        <v>8.4087300646935009E-2</v>
      </c>
      <c r="AA823" s="14">
        <v>8.3521434180851062E-2</v>
      </c>
      <c r="AB823" s="14">
        <v>4.7600696745950015E-2</v>
      </c>
      <c r="AC823" s="14">
        <v>8.4450870939539013E-2</v>
      </c>
      <c r="AD823" s="14">
        <v>8.2367702720108016E-2</v>
      </c>
      <c r="AE823" s="14">
        <v>8.7476542036175997E-2</v>
      </c>
      <c r="AF823" s="14">
        <v>5.3389386186201052E-2</v>
      </c>
      <c r="AG823" s="14">
        <v>3.7083130710756931E-2</v>
      </c>
      <c r="AH823" s="14">
        <v>7.0640995195733039E-2</v>
      </c>
      <c r="AI823" s="14">
        <v>7.0470664193608035E-2</v>
      </c>
      <c r="AJ823" s="14">
        <v>5.9094316851959976E-2</v>
      </c>
      <c r="AK823" s="14">
        <v>5.6645594702218034E-2</v>
      </c>
      <c r="AL823" s="14">
        <v>4.4310659119255004E-2</v>
      </c>
      <c r="AM823" s="14">
        <v>7.4720854033845971E-2</v>
      </c>
      <c r="AN823" s="14">
        <v>6.1022059157856037E-2</v>
      </c>
    </row>
    <row r="824" spans="1:40" s="1" customFormat="1" ht="30">
      <c r="A824" s="1" t="s">
        <v>342</v>
      </c>
      <c r="G824" s="1" t="s">
        <v>1911</v>
      </c>
      <c r="H824" s="13" t="s">
        <v>1912</v>
      </c>
      <c r="I824" s="14">
        <v>0.36070000000000002</v>
      </c>
      <c r="J824" s="14">
        <v>0.28699999999999998</v>
      </c>
      <c r="K824" s="14">
        <v>0.37069999999999997</v>
      </c>
      <c r="L824" s="14">
        <v>0.33639999999999998</v>
      </c>
      <c r="M824" s="14">
        <v>0.26779999999999998</v>
      </c>
      <c r="N824" s="14">
        <v>0.2626</v>
      </c>
      <c r="O824" s="14">
        <v>0.11210000000000001</v>
      </c>
      <c r="P824" s="14">
        <v>0.25850000000000001</v>
      </c>
      <c r="Q824" s="14">
        <v>0.28270000000000001</v>
      </c>
      <c r="R824" s="14">
        <v>0.28399999999999997</v>
      </c>
      <c r="S824" s="14">
        <v>0.23530000000000001</v>
      </c>
      <c r="T824" s="14">
        <v>0.49309999999999998</v>
      </c>
      <c r="U824" s="14">
        <v>0.1807</v>
      </c>
      <c r="V824" s="14">
        <v>0.3357</v>
      </c>
      <c r="W824" s="14">
        <v>0.19420000000000001</v>
      </c>
      <c r="X824" s="14">
        <v>0.2092</v>
      </c>
      <c r="Y824" s="14">
        <v>0.23580000000000001</v>
      </c>
      <c r="Z824" s="14">
        <v>0.41949999999999998</v>
      </c>
      <c r="AA824" s="14">
        <v>0.26190000000000002</v>
      </c>
      <c r="AB824" s="14">
        <v>0.26140000000000002</v>
      </c>
      <c r="AC824" s="14">
        <v>0.34229999999999999</v>
      </c>
      <c r="AD824" s="14">
        <v>0.2099</v>
      </c>
      <c r="AE824" s="14">
        <v>0.19739999999999999</v>
      </c>
      <c r="AF824" s="14">
        <v>0.18959999999999999</v>
      </c>
      <c r="AG824" s="14">
        <v>0.60860000000000003</v>
      </c>
      <c r="AH824" s="14">
        <v>0.2959</v>
      </c>
      <c r="AI824" s="14">
        <v>0.29289999999999999</v>
      </c>
      <c r="AJ824" s="14">
        <v>0.38940000000000002</v>
      </c>
      <c r="AK824" s="14">
        <v>0.1754</v>
      </c>
      <c r="AL824" s="14">
        <v>0.17219999999999999</v>
      </c>
      <c r="AM824" s="14">
        <v>0.23280000000000001</v>
      </c>
      <c r="AN824" s="14">
        <v>0.36230000000000001</v>
      </c>
    </row>
    <row r="825" spans="1:40" s="33" customFormat="1" ht="15.75">
      <c r="A825" s="34" t="s">
        <v>130</v>
      </c>
      <c r="B825" s="34"/>
      <c r="C825" s="34"/>
      <c r="D825" s="34"/>
      <c r="E825" s="34"/>
      <c r="F825" s="34"/>
      <c r="G825" s="34" t="s">
        <v>1913</v>
      </c>
      <c r="H825" s="35"/>
      <c r="I825" s="36">
        <f>AVERAGE(I833,I826)</f>
        <v>0.39222470614989602</v>
      </c>
      <c r="J825" s="36">
        <f t="shared" ref="J825:AN825" si="136">AVERAGE(J833,J826)</f>
        <v>0.34844958469235099</v>
      </c>
      <c r="K825" s="36">
        <f t="shared" si="136"/>
        <v>0.33506137015603382</v>
      </c>
      <c r="L825" s="36">
        <f t="shared" si="136"/>
        <v>0.34249857664365768</v>
      </c>
      <c r="M825" s="36">
        <f t="shared" si="136"/>
        <v>0.30335218933310504</v>
      </c>
      <c r="N825" s="36">
        <f t="shared" si="136"/>
        <v>0.42720767639692625</v>
      </c>
      <c r="O825" s="36">
        <f t="shared" si="136"/>
        <v>0.29003422271067303</v>
      </c>
      <c r="P825" s="36">
        <f t="shared" si="136"/>
        <v>0.41862576040255228</v>
      </c>
      <c r="Q825" s="36">
        <f t="shared" si="136"/>
        <v>0.34972559119057656</v>
      </c>
      <c r="R825" s="36">
        <f t="shared" si="136"/>
        <v>0.34929044063989323</v>
      </c>
      <c r="S825" s="36">
        <f t="shared" si="136"/>
        <v>0.32562084374443689</v>
      </c>
      <c r="T825" s="36">
        <f t="shared" si="136"/>
        <v>0.37432398759193419</v>
      </c>
      <c r="U825" s="36">
        <f t="shared" si="136"/>
        <v>0.25793730728735925</v>
      </c>
      <c r="V825" s="36">
        <f t="shared" si="136"/>
        <v>0.38674463443307883</v>
      </c>
      <c r="W825" s="36">
        <f t="shared" si="136"/>
        <v>0.27154588965106008</v>
      </c>
      <c r="X825" s="36">
        <f t="shared" si="136"/>
        <v>0.37530009656395913</v>
      </c>
      <c r="Y825" s="36">
        <f t="shared" si="136"/>
        <v>0.27062220600961051</v>
      </c>
      <c r="Z825" s="36">
        <f t="shared" si="136"/>
        <v>0.42105568946609495</v>
      </c>
      <c r="AA825" s="36">
        <f t="shared" si="136"/>
        <v>0.37385369618126552</v>
      </c>
      <c r="AB825" s="36">
        <f t="shared" si="136"/>
        <v>0.43533861396711671</v>
      </c>
      <c r="AC825" s="36">
        <f t="shared" si="136"/>
        <v>0.26859836476459503</v>
      </c>
      <c r="AD825" s="36">
        <f t="shared" si="136"/>
        <v>0.4085578744088173</v>
      </c>
      <c r="AE825" s="36">
        <f t="shared" si="136"/>
        <v>0.3441881905572573</v>
      </c>
      <c r="AF825" s="36">
        <f t="shared" si="136"/>
        <v>0.30445784784549079</v>
      </c>
      <c r="AG825" s="36">
        <f t="shared" si="136"/>
        <v>0.44764439302136105</v>
      </c>
      <c r="AH825" s="36">
        <f t="shared" si="136"/>
        <v>0.41678996540594099</v>
      </c>
      <c r="AI825" s="36">
        <f t="shared" si="136"/>
        <v>0.37363604254991212</v>
      </c>
      <c r="AJ825" s="36">
        <f t="shared" si="136"/>
        <v>0.3281057331004143</v>
      </c>
      <c r="AK825" s="36">
        <f t="shared" si="136"/>
        <v>0.365661833093675</v>
      </c>
      <c r="AL825" s="36">
        <f t="shared" si="136"/>
        <v>0.23378813335391679</v>
      </c>
      <c r="AM825" s="36">
        <f t="shared" si="136"/>
        <v>0.37545804241425196</v>
      </c>
      <c r="AN825" s="36">
        <f t="shared" si="136"/>
        <v>0.43880543085279466</v>
      </c>
    </row>
    <row r="826" spans="1:40" s="33" customFormat="1" ht="15.75" collapsed="1">
      <c r="A826" s="37" t="s">
        <v>131</v>
      </c>
      <c r="B826" s="37"/>
      <c r="C826" s="37"/>
      <c r="D826" s="37"/>
      <c r="E826" s="37"/>
      <c r="F826" s="37"/>
      <c r="G826" s="37" t="s">
        <v>1914</v>
      </c>
      <c r="H826" s="38"/>
      <c r="I826" s="39">
        <f>AVERAGE(I827:I832)</f>
        <v>0.41527325027453105</v>
      </c>
      <c r="J826" s="39">
        <f t="shared" ref="J826:AN826" si="137">AVERAGE(J827:J832)</f>
        <v>0.30706417092583976</v>
      </c>
      <c r="K826" s="39">
        <f t="shared" si="137"/>
        <v>0.33015657241045632</v>
      </c>
      <c r="L826" s="39">
        <f t="shared" si="137"/>
        <v>0.31122868955650329</v>
      </c>
      <c r="M826" s="39">
        <f t="shared" si="137"/>
        <v>0.29050879694366455</v>
      </c>
      <c r="N826" s="39">
        <f t="shared" si="137"/>
        <v>0.45878144556376138</v>
      </c>
      <c r="O826" s="39">
        <f t="shared" si="137"/>
        <v>0.3212380529355367</v>
      </c>
      <c r="P826" s="39">
        <f t="shared" si="137"/>
        <v>0.45167395731824239</v>
      </c>
      <c r="Q826" s="39">
        <f t="shared" si="137"/>
        <v>0.37322976366844179</v>
      </c>
      <c r="R826" s="39">
        <f t="shared" si="137"/>
        <v>0.32968630690167744</v>
      </c>
      <c r="S826" s="39">
        <f t="shared" si="137"/>
        <v>0.34896514018376673</v>
      </c>
      <c r="T826" s="39">
        <f t="shared" si="137"/>
        <v>0.40617367400646209</v>
      </c>
      <c r="U826" s="39">
        <f t="shared" si="137"/>
        <v>0.23554723710250855</v>
      </c>
      <c r="V826" s="39">
        <f t="shared" si="137"/>
        <v>0.40791909619865424</v>
      </c>
      <c r="W826" s="39">
        <f t="shared" si="137"/>
        <v>0.25842167974739072</v>
      </c>
      <c r="X826" s="39">
        <f t="shared" si="137"/>
        <v>0.39407204823913577</v>
      </c>
      <c r="Y826" s="39">
        <f t="shared" si="137"/>
        <v>0.19754955641447702</v>
      </c>
      <c r="Z826" s="39">
        <f t="shared" si="137"/>
        <v>0.46817074419269566</v>
      </c>
      <c r="AA826" s="39">
        <f t="shared" si="137"/>
        <v>0.33618477183221179</v>
      </c>
      <c r="AB826" s="39">
        <f t="shared" si="137"/>
        <v>0.45056445453650157</v>
      </c>
      <c r="AC826" s="39">
        <f t="shared" si="137"/>
        <v>0.28832285079898834</v>
      </c>
      <c r="AD826" s="39">
        <f t="shared" si="137"/>
        <v>0.41874892748584741</v>
      </c>
      <c r="AE826" s="39">
        <f t="shared" si="137"/>
        <v>0.36639746823495223</v>
      </c>
      <c r="AF826" s="39">
        <f t="shared" si="137"/>
        <v>0.31452608533045451</v>
      </c>
      <c r="AG826" s="39">
        <f t="shared" si="137"/>
        <v>0.45805848440335595</v>
      </c>
      <c r="AH826" s="39">
        <f t="shared" si="137"/>
        <v>0.43134332109909052</v>
      </c>
      <c r="AI826" s="39">
        <f t="shared" si="137"/>
        <v>0.4205809653409322</v>
      </c>
      <c r="AJ826" s="39">
        <f t="shared" si="137"/>
        <v>0.31738152073192599</v>
      </c>
      <c r="AK826" s="39">
        <f t="shared" si="137"/>
        <v>0.41867273516546888</v>
      </c>
      <c r="AL826" s="39">
        <f t="shared" si="137"/>
        <v>0.2404061241584142</v>
      </c>
      <c r="AM826" s="39">
        <f t="shared" si="137"/>
        <v>0.36816543498147331</v>
      </c>
      <c r="AN826" s="39">
        <f t="shared" si="137"/>
        <v>0.44230385069732664</v>
      </c>
    </row>
    <row r="827" spans="1:40" s="1" customFormat="1" ht="30">
      <c r="A827" s="9" t="s">
        <v>157</v>
      </c>
      <c r="C827" s="1" t="s">
        <v>1915</v>
      </c>
      <c r="G827" s="1" t="s">
        <v>1916</v>
      </c>
      <c r="H827" s="13" t="s">
        <v>1917</v>
      </c>
      <c r="I827" s="14">
        <v>0.2916667</v>
      </c>
      <c r="J827" s="14">
        <v>0.1969697</v>
      </c>
      <c r="K827" s="14">
        <v>0.1481481</v>
      </c>
      <c r="L827" s="14">
        <v>0.38095240000000002</v>
      </c>
      <c r="M827" s="14">
        <v>0.245614</v>
      </c>
      <c r="N827" s="14">
        <v>0.3333333</v>
      </c>
      <c r="O827" s="14">
        <v>0.1666667</v>
      </c>
      <c r="P827" s="14">
        <v>0.2156863</v>
      </c>
      <c r="Q827" s="14">
        <v>0.3125</v>
      </c>
      <c r="R827" s="14">
        <v>0.1111111</v>
      </c>
      <c r="S827" s="14">
        <v>0.26666669999999998</v>
      </c>
      <c r="T827" s="14">
        <v>0.31111109999999997</v>
      </c>
      <c r="U827" s="14">
        <v>5.5555599999999997E-2</v>
      </c>
      <c r="V827" s="14">
        <v>0.27777780000000002</v>
      </c>
      <c r="W827" s="14">
        <v>0.20588229999999999</v>
      </c>
      <c r="X827" s="14">
        <v>0.27160489999999998</v>
      </c>
      <c r="Y827" s="14">
        <v>0.23809520000000001</v>
      </c>
      <c r="Z827" s="14">
        <v>0.2083333</v>
      </c>
      <c r="AA827" s="14">
        <v>0.35</v>
      </c>
      <c r="AB827" s="14">
        <v>0.35897430000000002</v>
      </c>
      <c r="AC827" s="14">
        <v>0.12612609999999999</v>
      </c>
      <c r="AD827" s="14">
        <v>0.39215680000000003</v>
      </c>
      <c r="AE827" s="14">
        <v>0.17777780000000001</v>
      </c>
      <c r="AF827" s="14">
        <v>0.2708333</v>
      </c>
      <c r="AG827" s="14">
        <v>0.37037039999999999</v>
      </c>
      <c r="AH827" s="14">
        <v>0.28787879999999999</v>
      </c>
      <c r="AI827" s="14">
        <v>0.22222220000000001</v>
      </c>
      <c r="AJ827" s="14">
        <v>0.2280702</v>
      </c>
      <c r="AK827" s="14">
        <v>0.24242420000000001</v>
      </c>
      <c r="AL827" s="14">
        <v>4.7619000000000002E-2</v>
      </c>
      <c r="AM827" s="14">
        <v>0.30952380000000002</v>
      </c>
      <c r="AN827" s="14">
        <v>0.30555549999999998</v>
      </c>
    </row>
    <row r="828" spans="1:40" s="1" customFormat="1" ht="45">
      <c r="A828" s="9" t="s">
        <v>157</v>
      </c>
      <c r="C828" s="1" t="s">
        <v>1918</v>
      </c>
      <c r="G828" s="1" t="s">
        <v>1919</v>
      </c>
      <c r="H828" s="13" t="s">
        <v>1920</v>
      </c>
      <c r="I828" s="14">
        <v>0.6086956</v>
      </c>
      <c r="J828" s="14">
        <v>0.4736842</v>
      </c>
      <c r="K828" s="14">
        <v>0.3333333</v>
      </c>
      <c r="L828" s="14">
        <v>0.375</v>
      </c>
      <c r="M828" s="14">
        <v>0.3157895</v>
      </c>
      <c r="N828" s="14">
        <v>0.7</v>
      </c>
      <c r="O828" s="14">
        <v>0.46590910000000002</v>
      </c>
      <c r="P828" s="14">
        <v>0.73333329999999997</v>
      </c>
      <c r="Q828" s="14">
        <v>0.42857139999999999</v>
      </c>
      <c r="R828" s="14">
        <v>0.3333333</v>
      </c>
      <c r="S828" s="14">
        <v>0.58333330000000005</v>
      </c>
      <c r="T828" s="14">
        <v>0.6</v>
      </c>
      <c r="U828" s="14">
        <v>0.5</v>
      </c>
      <c r="V828" s="14">
        <v>0.58333330000000005</v>
      </c>
      <c r="W828" s="14">
        <v>0.28125</v>
      </c>
      <c r="X828" s="14">
        <v>0.53846159999999998</v>
      </c>
      <c r="Y828" s="14">
        <v>0.14285709999999999</v>
      </c>
      <c r="Z828" s="14">
        <v>0.77777779999999996</v>
      </c>
      <c r="AA828" s="14">
        <v>0.47058820000000001</v>
      </c>
      <c r="AB828" s="14">
        <v>0.53846159999999998</v>
      </c>
      <c r="AC828" s="14">
        <v>0.4</v>
      </c>
      <c r="AD828" s="14">
        <v>0.53333339999999996</v>
      </c>
      <c r="AE828" s="14">
        <v>0.53333339999999996</v>
      </c>
      <c r="AF828" s="14">
        <v>0.30769229999999997</v>
      </c>
      <c r="AG828" s="14">
        <v>0.77777779999999996</v>
      </c>
      <c r="AH828" s="14">
        <v>0.7</v>
      </c>
      <c r="AI828" s="14">
        <v>0.6</v>
      </c>
      <c r="AJ828" s="14">
        <v>0.38888889999999998</v>
      </c>
      <c r="AK828" s="14">
        <v>0.77777779999999996</v>
      </c>
      <c r="AL828" s="14">
        <v>0.3333333</v>
      </c>
      <c r="AM828" s="14">
        <v>0.42857139999999999</v>
      </c>
      <c r="AN828" s="14">
        <v>0.6</v>
      </c>
    </row>
    <row r="829" spans="1:40" s="1" customFormat="1" ht="45">
      <c r="A829" s="9" t="s">
        <v>157</v>
      </c>
      <c r="C829" s="1" t="s">
        <v>1921</v>
      </c>
      <c r="G829" s="1" t="s">
        <v>1922</v>
      </c>
      <c r="H829" s="13" t="s">
        <v>1923</v>
      </c>
      <c r="I829" s="14">
        <v>0.3043478</v>
      </c>
      <c r="J829" s="14">
        <v>0.3157895</v>
      </c>
      <c r="K829" s="14">
        <v>0.22222220000000001</v>
      </c>
      <c r="L829" s="14">
        <v>0.125</v>
      </c>
      <c r="M829" s="14">
        <v>0.1666667</v>
      </c>
      <c r="N829" s="14">
        <v>0.7</v>
      </c>
      <c r="O829" s="14">
        <v>0.31460680000000002</v>
      </c>
      <c r="P829" s="14">
        <v>0.46666669999999999</v>
      </c>
      <c r="Q829" s="14">
        <v>0.28571429999999998</v>
      </c>
      <c r="R829" s="14">
        <v>0.66666669999999995</v>
      </c>
      <c r="S829" s="14">
        <v>0.1666667</v>
      </c>
      <c r="T829" s="14">
        <v>0.42857139999999999</v>
      </c>
      <c r="U829" s="14">
        <v>0</v>
      </c>
      <c r="V829" s="14">
        <v>0.3333333</v>
      </c>
      <c r="W829" s="14">
        <v>0.15151519999999999</v>
      </c>
      <c r="X829" s="14">
        <v>0.34615390000000001</v>
      </c>
      <c r="Y829" s="14">
        <v>0</v>
      </c>
      <c r="Z829" s="14">
        <v>0.66666669999999995</v>
      </c>
      <c r="AA829" s="14">
        <v>0.1052632</v>
      </c>
      <c r="AB829" s="14">
        <v>0.3846154</v>
      </c>
      <c r="AC829" s="14">
        <v>0.26666669999999998</v>
      </c>
      <c r="AD829" s="14">
        <v>0.25</v>
      </c>
      <c r="AE829" s="14">
        <v>0.35714289999999999</v>
      </c>
      <c r="AF829" s="14">
        <v>0.2142857</v>
      </c>
      <c r="AG829" s="14">
        <v>0.22222220000000001</v>
      </c>
      <c r="AH829" s="14">
        <v>0.3</v>
      </c>
      <c r="AI829" s="14">
        <v>0.53333339999999996</v>
      </c>
      <c r="AJ829" s="14">
        <v>0.1666667</v>
      </c>
      <c r="AK829" s="14">
        <v>0.4</v>
      </c>
      <c r="AL829" s="14">
        <v>0.13333329999999999</v>
      </c>
      <c r="AM829" s="14">
        <v>0.30769229999999997</v>
      </c>
      <c r="AN829" s="14">
        <v>0.27272730000000001</v>
      </c>
    </row>
    <row r="830" spans="1:40" s="1" customFormat="1" ht="75">
      <c r="A830" s="9" t="s">
        <v>157</v>
      </c>
      <c r="C830" s="1" t="s">
        <v>1924</v>
      </c>
      <c r="G830" s="1" t="s">
        <v>1925</v>
      </c>
      <c r="H830" s="13" t="s">
        <v>1926</v>
      </c>
      <c r="I830" s="14">
        <v>0.3333333</v>
      </c>
      <c r="J830" s="14">
        <v>0.1227273</v>
      </c>
      <c r="K830" s="14">
        <v>0.34444449999999999</v>
      </c>
      <c r="L830" s="14">
        <v>0.125</v>
      </c>
      <c r="M830" s="14">
        <v>0.2</v>
      </c>
      <c r="N830" s="14">
        <v>0.1</v>
      </c>
      <c r="O830" s="14">
        <v>0.2135417</v>
      </c>
      <c r="P830" s="14">
        <v>0.3</v>
      </c>
      <c r="Q830" s="14">
        <v>0.32142860000000001</v>
      </c>
      <c r="R830" s="14">
        <v>0.2</v>
      </c>
      <c r="S830" s="14">
        <v>0.2708333</v>
      </c>
      <c r="T830" s="14">
        <v>0.22500000000000001</v>
      </c>
      <c r="U830" s="14">
        <v>0.14285709999999999</v>
      </c>
      <c r="V830" s="14">
        <v>0.26666669999999998</v>
      </c>
      <c r="W830" s="14">
        <v>0.21818180000000001</v>
      </c>
      <c r="X830" s="14">
        <v>0.3115385</v>
      </c>
      <c r="Y830" s="14">
        <v>0.1142857</v>
      </c>
      <c r="Z830" s="14">
        <v>0.17777780000000001</v>
      </c>
      <c r="AA830" s="14">
        <v>0.255</v>
      </c>
      <c r="AB830" s="14">
        <v>0.41538459999999999</v>
      </c>
      <c r="AC830" s="14">
        <v>0.15555550000000001</v>
      </c>
      <c r="AD830" s="14">
        <v>0.4</v>
      </c>
      <c r="AE830" s="14">
        <v>0.28000000000000003</v>
      </c>
      <c r="AF830" s="14">
        <v>0.24374999999999999</v>
      </c>
      <c r="AG830" s="14">
        <v>0.4375</v>
      </c>
      <c r="AH830" s="14">
        <v>0.34090910000000002</v>
      </c>
      <c r="AI830" s="14">
        <v>0.31333329999999998</v>
      </c>
      <c r="AJ830" s="14">
        <v>0.2894737</v>
      </c>
      <c r="AK830" s="14">
        <v>0.26363639999999999</v>
      </c>
      <c r="AL830" s="14">
        <v>0.1733333</v>
      </c>
      <c r="AM830" s="14">
        <v>0.36153849999999998</v>
      </c>
      <c r="AN830" s="14">
        <v>0.38333329999999999</v>
      </c>
    </row>
    <row r="831" spans="1:40" s="1" customFormat="1" ht="60">
      <c r="A831" s="9" t="s">
        <v>157</v>
      </c>
      <c r="C831" s="1" t="s">
        <v>1927</v>
      </c>
      <c r="G831" s="1" t="s">
        <v>1928</v>
      </c>
      <c r="H831" s="13" t="s">
        <v>1929</v>
      </c>
      <c r="I831" s="14">
        <v>0.52083330000000005</v>
      </c>
      <c r="J831" s="14">
        <v>0.33181820000000001</v>
      </c>
      <c r="K831" s="14">
        <v>0.4555556</v>
      </c>
      <c r="L831" s="14">
        <v>0.375</v>
      </c>
      <c r="M831" s="14">
        <v>0.31052629999999998</v>
      </c>
      <c r="N831" s="14">
        <v>0.48</v>
      </c>
      <c r="O831" s="14">
        <v>0.4202128</v>
      </c>
      <c r="P831" s="14">
        <v>0.50588230000000001</v>
      </c>
      <c r="Q831" s="14">
        <v>0.42142859999999999</v>
      </c>
      <c r="R831" s="14">
        <v>0.23333329999999999</v>
      </c>
      <c r="S831" s="14">
        <v>0.41249999999999998</v>
      </c>
      <c r="T831" s="14">
        <v>0.40625</v>
      </c>
      <c r="U831" s="14">
        <v>0.28571429999999998</v>
      </c>
      <c r="V831" s="14">
        <v>0.57499999999999996</v>
      </c>
      <c r="W831" s="14">
        <v>0.3</v>
      </c>
      <c r="X831" s="14">
        <v>0.496</v>
      </c>
      <c r="Y831" s="14">
        <v>0.3142857</v>
      </c>
      <c r="Z831" s="14">
        <v>0.5</v>
      </c>
      <c r="AA831" s="14">
        <v>0.368421</v>
      </c>
      <c r="AB831" s="14">
        <v>0.52307700000000001</v>
      </c>
      <c r="AC831" s="14">
        <v>0.3305556</v>
      </c>
      <c r="AD831" s="14">
        <v>0.48666670000000001</v>
      </c>
      <c r="AE831" s="14">
        <v>0.44</v>
      </c>
      <c r="AF831" s="14">
        <v>0.41249999999999998</v>
      </c>
      <c r="AG831" s="14">
        <v>0.41249999999999998</v>
      </c>
      <c r="AH831" s="14">
        <v>0.50909090000000001</v>
      </c>
      <c r="AI831" s="14">
        <v>0.42142859999999999</v>
      </c>
      <c r="AJ831" s="14">
        <v>0.35882350000000002</v>
      </c>
      <c r="AK831" s="14">
        <v>0.37272729999999998</v>
      </c>
      <c r="AL831" s="14">
        <v>0.28571429999999998</v>
      </c>
      <c r="AM831" s="14">
        <v>0.30833329999999998</v>
      </c>
      <c r="AN831" s="14">
        <v>0.64166670000000003</v>
      </c>
    </row>
    <row r="832" spans="1:40" s="1" customFormat="1" ht="30">
      <c r="A832" s="9" t="s">
        <v>243</v>
      </c>
      <c r="F832" s="1" t="s">
        <v>1930</v>
      </c>
      <c r="G832" s="1" t="s">
        <v>1931</v>
      </c>
      <c r="H832" s="13" t="s">
        <v>1932</v>
      </c>
      <c r="I832" s="14">
        <v>0.43276280164718628</v>
      </c>
      <c r="J832" s="14">
        <v>0.40139612555503845</v>
      </c>
      <c r="K832" s="14">
        <v>0.47723573446273804</v>
      </c>
      <c r="L832" s="14">
        <v>0.48641973733901978</v>
      </c>
      <c r="M832" s="14">
        <v>0.5044562816619873</v>
      </c>
      <c r="N832" s="14">
        <v>0.43935537338256836</v>
      </c>
      <c r="O832" s="14">
        <v>0.34649121761322021</v>
      </c>
      <c r="P832" s="14">
        <v>0.48847514390945435</v>
      </c>
      <c r="Q832" s="14">
        <v>0.46973568201065063</v>
      </c>
      <c r="R832" s="14">
        <v>0.4336734414100647</v>
      </c>
      <c r="S832" s="14">
        <v>0.3937908411026001</v>
      </c>
      <c r="T832" s="14">
        <v>0.46610954403877258</v>
      </c>
      <c r="U832" s="14">
        <v>0.42915642261505127</v>
      </c>
      <c r="V832" s="14">
        <v>0.41140347719192505</v>
      </c>
      <c r="W832" s="14">
        <v>0.39370077848434448</v>
      </c>
      <c r="X832" s="14">
        <v>0.40067338943481445</v>
      </c>
      <c r="Y832" s="14">
        <v>0.37577363848686218</v>
      </c>
      <c r="Z832" s="14">
        <v>0.47846886515617371</v>
      </c>
      <c r="AA832" s="14">
        <v>0.46783623099327087</v>
      </c>
      <c r="AB832" s="14">
        <v>0.4828738272190094</v>
      </c>
      <c r="AC832" s="14">
        <v>0.45103320479393005</v>
      </c>
      <c r="AD832" s="14">
        <v>0.45033666491508484</v>
      </c>
      <c r="AE832" s="14">
        <v>0.41013070940971375</v>
      </c>
      <c r="AF832" s="14">
        <v>0.43809521198272705</v>
      </c>
      <c r="AG832" s="14">
        <v>0.5279805064201355</v>
      </c>
      <c r="AH832" s="14">
        <v>0.45018112659454346</v>
      </c>
      <c r="AI832" s="14">
        <v>0.43316829204559326</v>
      </c>
      <c r="AJ832" s="14">
        <v>0.47236612439155579</v>
      </c>
      <c r="AK832" s="14">
        <v>0.45547071099281311</v>
      </c>
      <c r="AL832" s="14">
        <v>0.46910354495048523</v>
      </c>
      <c r="AM832" s="14">
        <v>0.49333330988883972</v>
      </c>
      <c r="AN832" s="14">
        <v>0.45054030418395996</v>
      </c>
    </row>
    <row r="833" spans="1:40" s="33" customFormat="1" ht="15.75" collapsed="1">
      <c r="A833" s="37" t="s">
        <v>132</v>
      </c>
      <c r="B833" s="37"/>
      <c r="C833" s="37"/>
      <c r="D833" s="37"/>
      <c r="E833" s="37"/>
      <c r="F833" s="37"/>
      <c r="G833" s="37" t="s">
        <v>1933</v>
      </c>
      <c r="H833" s="38"/>
      <c r="I833" s="39">
        <f>AVERAGE(I834:I837)</f>
        <v>0.36917616202526093</v>
      </c>
      <c r="J833" s="39">
        <f t="shared" ref="J833:AN833" si="138">AVERAGE(J834:J837)</f>
        <v>0.38983499845886227</v>
      </c>
      <c r="K833" s="39">
        <f t="shared" si="138"/>
        <v>0.33996616790161133</v>
      </c>
      <c r="L833" s="39">
        <f t="shared" si="138"/>
        <v>0.37376846373081207</v>
      </c>
      <c r="M833" s="39">
        <f t="shared" si="138"/>
        <v>0.31619558172254558</v>
      </c>
      <c r="N833" s="39">
        <f t="shared" si="138"/>
        <v>0.39563390723009106</v>
      </c>
      <c r="O833" s="39">
        <f t="shared" si="138"/>
        <v>0.2588303924858093</v>
      </c>
      <c r="P833" s="39">
        <f t="shared" si="138"/>
        <v>0.38557756348686217</v>
      </c>
      <c r="Q833" s="39">
        <f t="shared" si="138"/>
        <v>0.32622141871271132</v>
      </c>
      <c r="R833" s="39">
        <f t="shared" si="138"/>
        <v>0.36889457437810896</v>
      </c>
      <c r="S833" s="39">
        <f t="shared" si="138"/>
        <v>0.30227654730510711</v>
      </c>
      <c r="T833" s="39">
        <f t="shared" si="138"/>
        <v>0.34247430117740629</v>
      </c>
      <c r="U833" s="39">
        <f t="shared" si="138"/>
        <v>0.28032737747220993</v>
      </c>
      <c r="V833" s="39">
        <f t="shared" si="138"/>
        <v>0.36557017266750336</v>
      </c>
      <c r="W833" s="39">
        <f t="shared" si="138"/>
        <v>0.28467009955472944</v>
      </c>
      <c r="X833" s="39">
        <f t="shared" si="138"/>
        <v>0.35652814488878248</v>
      </c>
      <c r="Y833" s="39">
        <f t="shared" si="138"/>
        <v>0.34369485560474394</v>
      </c>
      <c r="Z833" s="39">
        <f t="shared" si="138"/>
        <v>0.37394063473949429</v>
      </c>
      <c r="AA833" s="39">
        <f t="shared" si="138"/>
        <v>0.41152262053031924</v>
      </c>
      <c r="AB833" s="39">
        <f t="shared" si="138"/>
        <v>0.42011277339773179</v>
      </c>
      <c r="AC833" s="39">
        <f t="shared" si="138"/>
        <v>0.24887387873020173</v>
      </c>
      <c r="AD833" s="39">
        <f t="shared" si="138"/>
        <v>0.39836682133178714</v>
      </c>
      <c r="AE833" s="39">
        <f t="shared" si="138"/>
        <v>0.32197891287956237</v>
      </c>
      <c r="AF833" s="39">
        <f t="shared" si="138"/>
        <v>0.29438961036052702</v>
      </c>
      <c r="AG833" s="39">
        <f t="shared" si="138"/>
        <v>0.43723030163936616</v>
      </c>
      <c r="AH833" s="39">
        <f t="shared" si="138"/>
        <v>0.40223660971279146</v>
      </c>
      <c r="AI833" s="39">
        <f t="shared" si="138"/>
        <v>0.32669111975889209</v>
      </c>
      <c r="AJ833" s="39">
        <f t="shared" si="138"/>
        <v>0.3388299454689026</v>
      </c>
      <c r="AK833" s="39">
        <f t="shared" si="138"/>
        <v>0.31265093102188113</v>
      </c>
      <c r="AL833" s="39">
        <f t="shared" si="138"/>
        <v>0.22717014254941942</v>
      </c>
      <c r="AM833" s="39">
        <f t="shared" si="138"/>
        <v>0.38275064984703067</v>
      </c>
      <c r="AN833" s="39">
        <f t="shared" si="138"/>
        <v>0.43530701100826263</v>
      </c>
    </row>
    <row r="834" spans="1:40" s="1" customFormat="1" ht="30">
      <c r="A834" s="9" t="s">
        <v>157</v>
      </c>
      <c r="C834" s="1" t="s">
        <v>1934</v>
      </c>
      <c r="G834" s="1" t="s">
        <v>1935</v>
      </c>
      <c r="H834" s="13" t="s">
        <v>1936</v>
      </c>
      <c r="I834" s="14">
        <v>0.34722219999999998</v>
      </c>
      <c r="J834" s="14">
        <v>0.45454539999999999</v>
      </c>
      <c r="K834" s="14">
        <v>0.25925930000000003</v>
      </c>
      <c r="L834" s="14">
        <v>0.375</v>
      </c>
      <c r="M834" s="14">
        <v>0.3508772</v>
      </c>
      <c r="N834" s="14">
        <v>0.43333329999999998</v>
      </c>
      <c r="O834" s="14">
        <v>0.26116840000000002</v>
      </c>
      <c r="P834" s="14">
        <v>0.41176469999999998</v>
      </c>
      <c r="Q834" s="14">
        <v>0.3958333</v>
      </c>
      <c r="R834" s="14">
        <v>0.3333333</v>
      </c>
      <c r="S834" s="14">
        <v>0.29333330000000002</v>
      </c>
      <c r="T834" s="14">
        <v>0.3125</v>
      </c>
      <c r="U834" s="14">
        <v>0.1666667</v>
      </c>
      <c r="V834" s="14">
        <v>0.3333333</v>
      </c>
      <c r="W834" s="14">
        <v>0.18627450000000001</v>
      </c>
      <c r="X834" s="14">
        <v>0.40740739999999998</v>
      </c>
      <c r="Y834" s="14">
        <v>0.42857139999999999</v>
      </c>
      <c r="Z834" s="14">
        <v>0.40740739999999998</v>
      </c>
      <c r="AA834" s="14">
        <v>0.4166667</v>
      </c>
      <c r="AB834" s="14">
        <v>0.5</v>
      </c>
      <c r="AC834" s="14">
        <v>0.20720720000000001</v>
      </c>
      <c r="AD834" s="14">
        <v>0.37254900000000002</v>
      </c>
      <c r="AE834" s="14">
        <v>0.3333333</v>
      </c>
      <c r="AF834" s="14">
        <v>0.2708333</v>
      </c>
      <c r="AG834" s="14">
        <v>0.44444440000000002</v>
      </c>
      <c r="AH834" s="14">
        <v>0.37878780000000001</v>
      </c>
      <c r="AI834" s="14">
        <v>0.31111109999999997</v>
      </c>
      <c r="AJ834" s="14">
        <v>0.2982456</v>
      </c>
      <c r="AK834" s="14">
        <v>0.3333333</v>
      </c>
      <c r="AL834" s="14">
        <v>0.2</v>
      </c>
      <c r="AM834" s="14">
        <v>0.47619040000000001</v>
      </c>
      <c r="AN834" s="14">
        <v>0.4166667</v>
      </c>
    </row>
    <row r="835" spans="1:40" s="1" customFormat="1" ht="45">
      <c r="A835" s="9" t="s">
        <v>157</v>
      </c>
      <c r="C835" s="1" t="s">
        <v>1937</v>
      </c>
      <c r="G835" s="1" t="s">
        <v>1938</v>
      </c>
      <c r="H835" s="13" t="s">
        <v>1939</v>
      </c>
      <c r="I835" s="14">
        <v>0.36111110000000002</v>
      </c>
      <c r="J835" s="14">
        <v>0.30303029999999997</v>
      </c>
      <c r="K835" s="14">
        <v>0.25925930000000003</v>
      </c>
      <c r="L835" s="14">
        <v>0.2916667</v>
      </c>
      <c r="M835" s="14">
        <v>0.2105263</v>
      </c>
      <c r="N835" s="14">
        <v>0.3</v>
      </c>
      <c r="O835" s="14">
        <v>0.20068030000000001</v>
      </c>
      <c r="P835" s="14">
        <v>0.31372549999999999</v>
      </c>
      <c r="Q835" s="14">
        <v>0.2083333</v>
      </c>
      <c r="R835" s="14">
        <v>0.3333333</v>
      </c>
      <c r="S835" s="14">
        <v>0.25333329999999998</v>
      </c>
      <c r="T835" s="14">
        <v>0.26666669999999998</v>
      </c>
      <c r="U835" s="14">
        <v>0.23809520000000001</v>
      </c>
      <c r="V835" s="14">
        <v>0.38888889999999998</v>
      </c>
      <c r="W835" s="14">
        <v>0.28571429999999998</v>
      </c>
      <c r="X835" s="14">
        <v>0.2839506</v>
      </c>
      <c r="Y835" s="14">
        <v>0.23809520000000001</v>
      </c>
      <c r="Z835" s="14">
        <v>0.29629630000000001</v>
      </c>
      <c r="AA835" s="14">
        <v>0.35</v>
      </c>
      <c r="AB835" s="14">
        <v>0.30952380000000002</v>
      </c>
      <c r="AC835" s="14">
        <v>0.16216220000000001</v>
      </c>
      <c r="AD835" s="14">
        <v>0.35294120000000001</v>
      </c>
      <c r="AE835" s="14">
        <v>0.26666669999999998</v>
      </c>
      <c r="AF835" s="14">
        <v>0.17777780000000001</v>
      </c>
      <c r="AG835" s="14">
        <v>0.40740739999999998</v>
      </c>
      <c r="AH835" s="14">
        <v>0.39682539999999999</v>
      </c>
      <c r="AI835" s="14">
        <v>0.26666669999999998</v>
      </c>
      <c r="AJ835" s="14">
        <v>0.2982456</v>
      </c>
      <c r="AK835" s="14">
        <v>0.18181820000000001</v>
      </c>
      <c r="AL835" s="14">
        <v>8.8888900000000007E-2</v>
      </c>
      <c r="AM835" s="14">
        <v>0.2820513</v>
      </c>
      <c r="AN835" s="14">
        <v>0.38888889999999998</v>
      </c>
    </row>
    <row r="836" spans="1:40" s="1" customFormat="1" ht="30">
      <c r="A836" s="9" t="s">
        <v>157</v>
      </c>
      <c r="C836" s="1" t="s">
        <v>1940</v>
      </c>
      <c r="G836" s="1" t="s">
        <v>1941</v>
      </c>
      <c r="H836" s="13" t="s">
        <v>1942</v>
      </c>
      <c r="I836" s="14">
        <v>0.26388889999999998</v>
      </c>
      <c r="J836" s="14">
        <v>0.37878780000000001</v>
      </c>
      <c r="K836" s="14">
        <v>0.3333333</v>
      </c>
      <c r="L836" s="14">
        <v>0.3333333</v>
      </c>
      <c r="M836" s="14">
        <v>0.2280702</v>
      </c>
      <c r="N836" s="14">
        <v>0.4</v>
      </c>
      <c r="O836" s="14">
        <v>0.22789110000000001</v>
      </c>
      <c r="P836" s="14">
        <v>0.31372549999999999</v>
      </c>
      <c r="Q836" s="14">
        <v>0.2083333</v>
      </c>
      <c r="R836" s="14">
        <v>0.3333333</v>
      </c>
      <c r="S836" s="14">
        <v>0.26388889999999998</v>
      </c>
      <c r="T836" s="14">
        <v>0.2888889</v>
      </c>
      <c r="U836" s="14">
        <v>0.28571429999999998</v>
      </c>
      <c r="V836" s="14">
        <v>0.27777780000000002</v>
      </c>
      <c r="W836" s="14">
        <v>0.24761900000000001</v>
      </c>
      <c r="X836" s="14">
        <v>0.30666660000000001</v>
      </c>
      <c r="Y836" s="14">
        <v>0.3333333</v>
      </c>
      <c r="Z836" s="14">
        <v>0.2916667</v>
      </c>
      <c r="AA836" s="14">
        <v>0.36666660000000001</v>
      </c>
      <c r="AB836" s="14">
        <v>0.40476190000000001</v>
      </c>
      <c r="AC836" s="14">
        <v>0.1891892</v>
      </c>
      <c r="AD836" s="14">
        <v>0.37254900000000002</v>
      </c>
      <c r="AE836" s="14">
        <v>0.2888889</v>
      </c>
      <c r="AF836" s="14">
        <v>0.25</v>
      </c>
      <c r="AG836" s="14">
        <v>0.37037039999999999</v>
      </c>
      <c r="AH836" s="14">
        <v>0.36666660000000001</v>
      </c>
      <c r="AI836" s="14">
        <v>0.2888889</v>
      </c>
      <c r="AJ836" s="14">
        <v>0.29629630000000001</v>
      </c>
      <c r="AK836" s="14">
        <v>0.27272730000000001</v>
      </c>
      <c r="AL836" s="14">
        <v>0.1666667</v>
      </c>
      <c r="AM836" s="14">
        <v>0.28571429999999998</v>
      </c>
      <c r="AN836" s="14">
        <v>0.44444440000000002</v>
      </c>
    </row>
    <row r="837" spans="1:40" s="1" customFormat="1" ht="45">
      <c r="A837" s="9" t="s">
        <v>243</v>
      </c>
      <c r="F837" s="1" t="s">
        <v>2133</v>
      </c>
      <c r="G837" s="1" t="s">
        <v>2134</v>
      </c>
      <c r="H837" s="13" t="s">
        <v>1943</v>
      </c>
      <c r="I837" s="14">
        <v>0.5044824481010437</v>
      </c>
      <c r="J837" s="14">
        <v>0.42297649383544922</v>
      </c>
      <c r="K837" s="14">
        <v>0.50801277160644531</v>
      </c>
      <c r="L837" s="14">
        <v>0.49507385492324829</v>
      </c>
      <c r="M837" s="14">
        <v>0.4753086268901825</v>
      </c>
      <c r="N837" s="14">
        <v>0.44920232892036438</v>
      </c>
      <c r="O837" s="14">
        <v>0.3455817699432373</v>
      </c>
      <c r="P837" s="14">
        <v>0.50309455394744873</v>
      </c>
      <c r="Q837" s="14">
        <v>0.49238577485084534</v>
      </c>
      <c r="R837" s="14">
        <v>0.47557839751243591</v>
      </c>
      <c r="S837" s="14">
        <v>0.39855068922042847</v>
      </c>
      <c r="T837" s="14">
        <v>0.50184160470962524</v>
      </c>
      <c r="U837" s="14">
        <v>0.43083330988883972</v>
      </c>
      <c r="V837" s="14">
        <v>0.46228069067001343</v>
      </c>
      <c r="W837" s="14">
        <v>0.41907259821891785</v>
      </c>
      <c r="X837" s="14">
        <v>0.42808797955513</v>
      </c>
      <c r="Y837" s="14">
        <v>0.37477952241897583</v>
      </c>
      <c r="Z837" s="14">
        <v>0.50039213895797729</v>
      </c>
      <c r="AA837" s="14">
        <v>0.51275718212127686</v>
      </c>
      <c r="AB837" s="14">
        <v>0.46616539359092712</v>
      </c>
      <c r="AC837" s="14">
        <v>0.43693691492080688</v>
      </c>
      <c r="AD837" s="14">
        <v>0.49542808532714844</v>
      </c>
      <c r="AE837" s="14">
        <v>0.39902675151824951</v>
      </c>
      <c r="AF837" s="14">
        <v>0.47894734144210815</v>
      </c>
      <c r="AG837" s="14">
        <v>0.5266990065574646</v>
      </c>
      <c r="AH837" s="14">
        <v>0.46666663885116577</v>
      </c>
      <c r="AI837" s="14">
        <v>0.44009777903556824</v>
      </c>
      <c r="AJ837" s="14">
        <v>0.46253228187561035</v>
      </c>
      <c r="AK837" s="14">
        <v>0.46272492408752441</v>
      </c>
      <c r="AL837" s="14">
        <v>0.45312497019767761</v>
      </c>
      <c r="AM837" s="14">
        <v>0.48704659938812256</v>
      </c>
      <c r="AN837" s="14">
        <v>0.49122804403305054</v>
      </c>
    </row>
    <row r="838" spans="1:40" s="33" customFormat="1" ht="15.75">
      <c r="A838" s="34" t="s">
        <v>133</v>
      </c>
      <c r="B838" s="34"/>
      <c r="C838" s="34"/>
      <c r="D838" s="34"/>
      <c r="E838" s="34"/>
      <c r="F838" s="34"/>
      <c r="G838" s="34" t="s">
        <v>1944</v>
      </c>
      <c r="H838" s="35"/>
      <c r="I838" s="36">
        <f>AVERAGE(AVERAGE(I839:I853),AVERAGE(I854:I856),I857)</f>
        <v>0.47779844251547177</v>
      </c>
      <c r="J838" s="36">
        <f t="shared" ref="J838:AN838" si="139">AVERAGE(AVERAGE(J839:J853),AVERAGE(J854:J856),J857)</f>
        <v>0.46514413227166757</v>
      </c>
      <c r="K838" s="36">
        <f t="shared" si="139"/>
        <v>0.47080325885300606</v>
      </c>
      <c r="L838" s="36">
        <f t="shared" si="139"/>
        <v>0.44423041819263037</v>
      </c>
      <c r="M838" s="36">
        <f t="shared" si="139"/>
        <v>0.42775864352926685</v>
      </c>
      <c r="N838" s="36">
        <f t="shared" si="139"/>
        <v>0.47823163620774595</v>
      </c>
      <c r="O838" s="36">
        <f t="shared" si="139"/>
        <v>0.37624438573809699</v>
      </c>
      <c r="P838" s="36">
        <f t="shared" si="139"/>
        <v>0.44605106713863046</v>
      </c>
      <c r="Q838" s="36">
        <f t="shared" si="139"/>
        <v>0.44775550258612834</v>
      </c>
      <c r="R838" s="36">
        <f t="shared" si="139"/>
        <v>0.4427033411386338</v>
      </c>
      <c r="S838" s="36">
        <f t="shared" si="139"/>
        <v>0.3690144114161113</v>
      </c>
      <c r="T838" s="36">
        <f t="shared" si="139"/>
        <v>0.48049701629704006</v>
      </c>
      <c r="U838" s="36">
        <f t="shared" si="139"/>
        <v>0.39399802957894337</v>
      </c>
      <c r="V838" s="36">
        <f t="shared" si="139"/>
        <v>0.44830933139486168</v>
      </c>
      <c r="W838" s="36">
        <f t="shared" si="139"/>
        <v>0.42732574976406318</v>
      </c>
      <c r="X838" s="36">
        <f t="shared" si="139"/>
        <v>0.41250829124916605</v>
      </c>
      <c r="Y838" s="36">
        <f t="shared" si="139"/>
        <v>0.38595410740918812</v>
      </c>
      <c r="Z838" s="36">
        <f t="shared" si="139"/>
        <v>0.46667200158652083</v>
      </c>
      <c r="AA838" s="36">
        <f t="shared" si="139"/>
        <v>0.48386809959902771</v>
      </c>
      <c r="AB838" s="36">
        <f t="shared" si="139"/>
        <v>0.45958235023838706</v>
      </c>
      <c r="AC838" s="36">
        <f t="shared" si="139"/>
        <v>0.37077527587017944</v>
      </c>
      <c r="AD838" s="36">
        <f t="shared" si="139"/>
        <v>0.46093541931260534</v>
      </c>
      <c r="AE838" s="36">
        <f t="shared" si="139"/>
        <v>0.40860707446670458</v>
      </c>
      <c r="AF838" s="36">
        <f t="shared" si="139"/>
        <v>0.45938494213633074</v>
      </c>
      <c r="AG838" s="36">
        <f t="shared" si="139"/>
        <v>0.52676767491821763</v>
      </c>
      <c r="AH838" s="36">
        <f t="shared" si="139"/>
        <v>0.47156920368565142</v>
      </c>
      <c r="AI838" s="36">
        <f t="shared" si="139"/>
        <v>0.44046862354067023</v>
      </c>
      <c r="AJ838" s="36">
        <f t="shared" si="139"/>
        <v>0.47394960077271048</v>
      </c>
      <c r="AK838" s="36">
        <f t="shared" si="139"/>
        <v>0.39570634713123781</v>
      </c>
      <c r="AL838" s="36">
        <f t="shared" si="139"/>
        <v>0.39514483682151064</v>
      </c>
      <c r="AM838" s="36">
        <f t="shared" si="139"/>
        <v>0.45541663185214548</v>
      </c>
      <c r="AN838" s="36">
        <f t="shared" si="139"/>
        <v>0.51770086409428651</v>
      </c>
    </row>
    <row r="839" spans="1:40" s="1" customFormat="1" ht="30">
      <c r="A839" s="1" t="s">
        <v>157</v>
      </c>
      <c r="C839" s="1" t="s">
        <v>1945</v>
      </c>
      <c r="G839" s="1" t="s">
        <v>1946</v>
      </c>
      <c r="H839" s="13" t="s">
        <v>1947</v>
      </c>
      <c r="I839" s="14">
        <v>0.38888889999999998</v>
      </c>
      <c r="J839" s="14">
        <v>0.4393939</v>
      </c>
      <c r="K839" s="14">
        <v>0.25925930000000003</v>
      </c>
      <c r="L839" s="14">
        <v>0.375</v>
      </c>
      <c r="M839" s="14">
        <v>0.2982456</v>
      </c>
      <c r="N839" s="14">
        <v>0.36666660000000001</v>
      </c>
      <c r="O839" s="14">
        <v>0.2604167</v>
      </c>
      <c r="P839" s="14">
        <v>0.39215680000000003</v>
      </c>
      <c r="Q839" s="14">
        <v>0.2916667</v>
      </c>
      <c r="R839" s="14">
        <v>0.1111111</v>
      </c>
      <c r="S839" s="14">
        <v>0.29333330000000002</v>
      </c>
      <c r="T839" s="14">
        <v>0.3777778</v>
      </c>
      <c r="U839" s="14">
        <v>0.27777780000000002</v>
      </c>
      <c r="V839" s="14">
        <v>0.52777770000000002</v>
      </c>
      <c r="W839" s="14">
        <v>0.30392160000000001</v>
      </c>
      <c r="X839" s="14">
        <v>0.39506170000000002</v>
      </c>
      <c r="Y839" s="14">
        <v>0.23809520000000001</v>
      </c>
      <c r="Z839" s="14">
        <v>0.2916667</v>
      </c>
      <c r="AA839" s="14">
        <v>0.4736842</v>
      </c>
      <c r="AB839" s="14">
        <v>0.51282050000000001</v>
      </c>
      <c r="AC839" s="14">
        <v>0.23148150000000001</v>
      </c>
      <c r="AD839" s="14">
        <v>0.4509804</v>
      </c>
      <c r="AE839" s="14">
        <v>0.3777778</v>
      </c>
      <c r="AF839" s="14">
        <v>0.2916667</v>
      </c>
      <c r="AG839" s="14">
        <v>0.48148150000000001</v>
      </c>
      <c r="AH839" s="14">
        <v>0.46969689999999997</v>
      </c>
      <c r="AI839" s="14">
        <v>0.35555550000000002</v>
      </c>
      <c r="AJ839" s="14">
        <v>0.3859649</v>
      </c>
      <c r="AK839" s="14">
        <v>0.42424240000000002</v>
      </c>
      <c r="AL839" s="14">
        <v>0.19047620000000001</v>
      </c>
      <c r="AM839" s="14">
        <v>0.45238089999999997</v>
      </c>
      <c r="AN839" s="14">
        <v>0.44444440000000002</v>
      </c>
    </row>
    <row r="840" spans="1:40" s="1" customFormat="1" ht="60">
      <c r="A840" s="1" t="s">
        <v>157</v>
      </c>
      <c r="C840" s="1" t="s">
        <v>1948</v>
      </c>
      <c r="G840" s="1" t="s">
        <v>1949</v>
      </c>
      <c r="H840" s="13" t="s">
        <v>1950</v>
      </c>
      <c r="I840" s="14">
        <v>0.34722219999999998</v>
      </c>
      <c r="J840" s="14">
        <v>0.46969689999999997</v>
      </c>
      <c r="K840" s="14">
        <v>0.29629630000000001</v>
      </c>
      <c r="L840" s="14">
        <v>0.25</v>
      </c>
      <c r="M840" s="14">
        <v>0.2631579</v>
      </c>
      <c r="N840" s="14">
        <v>0.5</v>
      </c>
      <c r="O840" s="14">
        <v>0.19727890000000001</v>
      </c>
      <c r="P840" s="14">
        <v>0.35294120000000001</v>
      </c>
      <c r="Q840" s="14">
        <v>0.3125</v>
      </c>
      <c r="R840" s="14">
        <v>0.3333333</v>
      </c>
      <c r="S840" s="14">
        <v>0.2266667</v>
      </c>
      <c r="T840" s="14">
        <v>0.4</v>
      </c>
      <c r="U840" s="14">
        <v>0.23809520000000001</v>
      </c>
      <c r="V840" s="14">
        <v>0.44444440000000002</v>
      </c>
      <c r="W840" s="14">
        <v>0.28571429999999998</v>
      </c>
      <c r="X840" s="14">
        <v>0.24691360000000001</v>
      </c>
      <c r="Y840" s="14">
        <v>0.19047620000000001</v>
      </c>
      <c r="Z840" s="14">
        <v>0.48148150000000001</v>
      </c>
      <c r="AA840" s="14">
        <v>0.31666670000000002</v>
      </c>
      <c r="AB840" s="14">
        <v>0.38095240000000002</v>
      </c>
      <c r="AC840" s="14">
        <v>0.12612609999999999</v>
      </c>
      <c r="AD840" s="14">
        <v>0.3125</v>
      </c>
      <c r="AE840" s="14">
        <v>0.3333333</v>
      </c>
      <c r="AF840" s="14">
        <v>0.3333333</v>
      </c>
      <c r="AG840" s="14">
        <v>0.44444440000000002</v>
      </c>
      <c r="AH840" s="14">
        <v>0.38095240000000002</v>
      </c>
      <c r="AI840" s="14">
        <v>0.2888889</v>
      </c>
      <c r="AJ840" s="14">
        <v>0.3859649</v>
      </c>
      <c r="AK840" s="14">
        <v>0.18181820000000001</v>
      </c>
      <c r="AL840" s="14">
        <v>0.2</v>
      </c>
      <c r="AM840" s="14">
        <v>0.38095240000000002</v>
      </c>
      <c r="AN840" s="14">
        <v>0.4166667</v>
      </c>
    </row>
    <row r="841" spans="1:40" s="1" customFormat="1" ht="45">
      <c r="A841" s="1" t="s">
        <v>157</v>
      </c>
      <c r="C841" s="1" t="s">
        <v>1951</v>
      </c>
      <c r="G841" s="1" t="s">
        <v>1952</v>
      </c>
      <c r="H841" s="13" t="s">
        <v>1953</v>
      </c>
      <c r="I841" s="14">
        <v>0.31944440000000002</v>
      </c>
      <c r="J841" s="14">
        <v>0.39682539999999999</v>
      </c>
      <c r="K841" s="14">
        <v>0.22222220000000001</v>
      </c>
      <c r="L841" s="14">
        <v>0.3333333</v>
      </c>
      <c r="M841" s="14">
        <v>0.1754386</v>
      </c>
      <c r="N841" s="14">
        <v>0.46666659999999999</v>
      </c>
      <c r="O841" s="14">
        <v>0.22789110000000001</v>
      </c>
      <c r="P841" s="14">
        <v>0.39215680000000003</v>
      </c>
      <c r="Q841" s="14">
        <v>0.25</v>
      </c>
      <c r="R841" s="14">
        <v>0.22222220000000001</v>
      </c>
      <c r="S841" s="14">
        <v>0.2133333</v>
      </c>
      <c r="T841" s="14">
        <v>0.3333333</v>
      </c>
      <c r="U841" s="14">
        <v>0.28571429999999998</v>
      </c>
      <c r="V841" s="14">
        <v>0.36111110000000002</v>
      </c>
      <c r="W841" s="14">
        <v>0.23809520000000001</v>
      </c>
      <c r="X841" s="14">
        <v>0.29629630000000001</v>
      </c>
      <c r="Y841" s="14">
        <v>0.14285709999999999</v>
      </c>
      <c r="Z841" s="14">
        <v>0.3333333</v>
      </c>
      <c r="AA841" s="14">
        <v>0.31666670000000002</v>
      </c>
      <c r="AB841" s="14">
        <v>0.38095240000000002</v>
      </c>
      <c r="AC841" s="14">
        <v>0.18018020000000001</v>
      </c>
      <c r="AD841" s="14">
        <v>0.29411759999999998</v>
      </c>
      <c r="AE841" s="14">
        <v>0.28571429999999998</v>
      </c>
      <c r="AF841" s="14">
        <v>0.3125</v>
      </c>
      <c r="AG841" s="14">
        <v>0.5</v>
      </c>
      <c r="AH841" s="14">
        <v>0.31746029999999997</v>
      </c>
      <c r="AI841" s="14">
        <v>0.26666669999999998</v>
      </c>
      <c r="AJ841" s="14">
        <v>0.2982456</v>
      </c>
      <c r="AK841" s="14">
        <v>0.3333333</v>
      </c>
      <c r="AL841" s="14">
        <v>0.17777780000000001</v>
      </c>
      <c r="AM841" s="14">
        <v>0.35714279999999998</v>
      </c>
      <c r="AN841" s="14">
        <v>0.36111110000000002</v>
      </c>
    </row>
    <row r="842" spans="1:40" s="1" customFormat="1" ht="45">
      <c r="A842" s="1" t="s">
        <v>157</v>
      </c>
      <c r="C842" s="1" t="s">
        <v>1954</v>
      </c>
      <c r="G842" s="1" t="s">
        <v>1955</v>
      </c>
      <c r="H842" s="13" t="s">
        <v>1956</v>
      </c>
      <c r="I842" s="14">
        <v>0.36111110000000002</v>
      </c>
      <c r="J842" s="14">
        <v>0.45454539999999999</v>
      </c>
      <c r="K842" s="14">
        <v>0.3333333</v>
      </c>
      <c r="L842" s="14">
        <v>0.2083333</v>
      </c>
      <c r="M842" s="14">
        <v>0.2631579</v>
      </c>
      <c r="N842" s="14">
        <v>0.5</v>
      </c>
      <c r="O842" s="14">
        <v>0.2474227</v>
      </c>
      <c r="P842" s="14">
        <v>0.39215680000000003</v>
      </c>
      <c r="Q842" s="14">
        <v>0.1875</v>
      </c>
      <c r="R842" s="14">
        <v>0.44444440000000002</v>
      </c>
      <c r="S842" s="14">
        <v>0.28000000000000003</v>
      </c>
      <c r="T842" s="14">
        <v>0.3333333</v>
      </c>
      <c r="U842" s="14">
        <v>0.28571429999999998</v>
      </c>
      <c r="V842" s="14">
        <v>0.36111110000000002</v>
      </c>
      <c r="W842" s="14">
        <v>0.30476189999999997</v>
      </c>
      <c r="X842" s="14">
        <v>0.30864200000000003</v>
      </c>
      <c r="Y842" s="14">
        <v>0.28571429999999998</v>
      </c>
      <c r="Z842" s="14">
        <v>0.37037039999999999</v>
      </c>
      <c r="AA842" s="14">
        <v>0.45</v>
      </c>
      <c r="AB842" s="14">
        <v>0.30769229999999997</v>
      </c>
      <c r="AC842" s="14">
        <v>0.19819819999999999</v>
      </c>
      <c r="AD842" s="14">
        <v>0.4509804</v>
      </c>
      <c r="AE842" s="14">
        <v>0.31111109999999997</v>
      </c>
      <c r="AF842" s="14">
        <v>0.4166667</v>
      </c>
      <c r="AG842" s="14">
        <v>0.6666666</v>
      </c>
      <c r="AH842" s="14">
        <v>0.47619040000000001</v>
      </c>
      <c r="AI842" s="14">
        <v>0.3333333</v>
      </c>
      <c r="AJ842" s="14">
        <v>0.4035088</v>
      </c>
      <c r="AK842" s="14">
        <v>0.24242420000000001</v>
      </c>
      <c r="AL842" s="14">
        <v>0.2</v>
      </c>
      <c r="AM842" s="14">
        <v>0.45238089999999997</v>
      </c>
      <c r="AN842" s="14">
        <v>0.36111110000000002</v>
      </c>
    </row>
    <row r="843" spans="1:40" s="1" customFormat="1" ht="45">
      <c r="A843" s="1" t="s">
        <v>157</v>
      </c>
      <c r="C843" s="1" t="s">
        <v>1957</v>
      </c>
      <c r="G843" s="1" t="s">
        <v>1958</v>
      </c>
      <c r="H843" s="13" t="s">
        <v>1959</v>
      </c>
      <c r="I843" s="14">
        <v>0.21739130000000001</v>
      </c>
      <c r="J843" s="14">
        <v>0.21212120000000001</v>
      </c>
      <c r="K843" s="14">
        <v>7.4074100000000004E-2</v>
      </c>
      <c r="L843" s="14">
        <v>0.1666667</v>
      </c>
      <c r="M843" s="14">
        <v>0.1403509</v>
      </c>
      <c r="N843" s="14">
        <v>0.36666660000000001</v>
      </c>
      <c r="O843" s="14">
        <v>0.20274909999999999</v>
      </c>
      <c r="P843" s="14">
        <v>0.29411759999999998</v>
      </c>
      <c r="Q843" s="14">
        <v>0.125</v>
      </c>
      <c r="R843" s="14">
        <v>0.1111111</v>
      </c>
      <c r="S843" s="14">
        <v>0.2133333</v>
      </c>
      <c r="T843" s="14">
        <v>0.25</v>
      </c>
      <c r="U843" s="14">
        <v>0.28571429999999998</v>
      </c>
      <c r="V843" s="14">
        <v>0.27777780000000002</v>
      </c>
      <c r="W843" s="14">
        <v>0.26666669999999998</v>
      </c>
      <c r="X843" s="14">
        <v>0.2345679</v>
      </c>
      <c r="Y843" s="14">
        <v>0.14285709999999999</v>
      </c>
      <c r="Z843" s="14">
        <v>0.25925930000000003</v>
      </c>
      <c r="AA843" s="14">
        <v>0.3333333</v>
      </c>
      <c r="AB843" s="14">
        <v>0.19047620000000001</v>
      </c>
      <c r="AC843" s="14">
        <v>0.16216220000000001</v>
      </c>
      <c r="AD843" s="14">
        <v>0.27450980000000003</v>
      </c>
      <c r="AE843" s="14">
        <v>0.3333333</v>
      </c>
      <c r="AF843" s="14">
        <v>0.125</v>
      </c>
      <c r="AG843" s="14">
        <v>0.22222220000000001</v>
      </c>
      <c r="AH843" s="14">
        <v>0.35</v>
      </c>
      <c r="AI843" s="14">
        <v>0.13333329999999999</v>
      </c>
      <c r="AJ843" s="14">
        <v>0.2631579</v>
      </c>
      <c r="AK843" s="14">
        <v>0.24242420000000001</v>
      </c>
      <c r="AL843" s="14">
        <v>9.5238100000000006E-2</v>
      </c>
      <c r="AM843" s="14">
        <v>0.23809520000000001</v>
      </c>
      <c r="AN843" s="14">
        <v>0.36111110000000002</v>
      </c>
    </row>
    <row r="844" spans="1:40" s="1" customFormat="1" ht="45">
      <c r="A844" s="1" t="s">
        <v>157</v>
      </c>
      <c r="C844" s="1" t="s">
        <v>1960</v>
      </c>
      <c r="G844" s="1" t="s">
        <v>1961</v>
      </c>
      <c r="H844" s="13" t="s">
        <v>1962</v>
      </c>
      <c r="I844" s="14">
        <v>0.2916667</v>
      </c>
      <c r="J844" s="14">
        <v>0.1969697</v>
      </c>
      <c r="K844" s="14">
        <v>0.18518519999999999</v>
      </c>
      <c r="L844" s="14">
        <v>0.2083333</v>
      </c>
      <c r="M844" s="14">
        <v>0.1754386</v>
      </c>
      <c r="N844" s="14">
        <v>0.3333333</v>
      </c>
      <c r="O844" s="14">
        <v>0.1821306</v>
      </c>
      <c r="P844" s="14">
        <v>0.27450980000000003</v>
      </c>
      <c r="Q844" s="14">
        <v>0.1666667</v>
      </c>
      <c r="R844" s="14">
        <v>0</v>
      </c>
      <c r="S844" s="14">
        <v>0.29333330000000002</v>
      </c>
      <c r="T844" s="14">
        <v>0.3333333</v>
      </c>
      <c r="U844" s="14">
        <v>0.19047620000000001</v>
      </c>
      <c r="V844" s="14">
        <v>0.36111110000000002</v>
      </c>
      <c r="W844" s="14">
        <v>0.18095240000000001</v>
      </c>
      <c r="X844" s="14">
        <v>0.18518519999999999</v>
      </c>
      <c r="Y844" s="14">
        <v>0.14285709999999999</v>
      </c>
      <c r="Z844" s="14">
        <v>0.18518519999999999</v>
      </c>
      <c r="AA844" s="14">
        <v>0.28333330000000001</v>
      </c>
      <c r="AB844" s="14">
        <v>0.30952380000000002</v>
      </c>
      <c r="AC844" s="14">
        <v>0.1441441</v>
      </c>
      <c r="AD844" s="14">
        <v>0.29411759999999998</v>
      </c>
      <c r="AE844" s="14">
        <v>0.24444440000000001</v>
      </c>
      <c r="AF844" s="14">
        <v>0.25</v>
      </c>
      <c r="AG844" s="14">
        <v>0.29629630000000001</v>
      </c>
      <c r="AH844" s="14">
        <v>0.19047620000000001</v>
      </c>
      <c r="AI844" s="14">
        <v>0.2888889</v>
      </c>
      <c r="AJ844" s="14">
        <v>0.1052632</v>
      </c>
      <c r="AK844" s="14">
        <v>0.15151510000000001</v>
      </c>
      <c r="AL844" s="14">
        <v>0.1111111</v>
      </c>
      <c r="AM844" s="14">
        <v>0.3333333</v>
      </c>
      <c r="AN844" s="14">
        <v>0.30555559999999998</v>
      </c>
    </row>
    <row r="845" spans="1:40" s="1" customFormat="1" ht="45">
      <c r="A845" s="1" t="s">
        <v>157</v>
      </c>
      <c r="C845" s="1" t="s">
        <v>1963</v>
      </c>
      <c r="G845" s="1" t="s">
        <v>1964</v>
      </c>
      <c r="H845" s="13" t="s">
        <v>1965</v>
      </c>
      <c r="I845" s="14">
        <v>0.28787879999999999</v>
      </c>
      <c r="J845" s="14">
        <v>0.18181820000000001</v>
      </c>
      <c r="K845" s="14">
        <v>0.22222220000000001</v>
      </c>
      <c r="L845" s="14">
        <v>0.2916667</v>
      </c>
      <c r="M845" s="14">
        <v>0.1578947</v>
      </c>
      <c r="N845" s="14">
        <v>0.3</v>
      </c>
      <c r="O845" s="14">
        <v>0.17525769999999999</v>
      </c>
      <c r="P845" s="14">
        <v>0.23529410000000001</v>
      </c>
      <c r="Q845" s="14">
        <v>0.1458333</v>
      </c>
      <c r="R845" s="14">
        <v>0.22222220000000001</v>
      </c>
      <c r="S845" s="14">
        <v>0.2266667</v>
      </c>
      <c r="T845" s="14">
        <v>0.3333333</v>
      </c>
      <c r="U845" s="14">
        <v>0.19047620000000001</v>
      </c>
      <c r="V845" s="14">
        <v>0.4166667</v>
      </c>
      <c r="W845" s="14">
        <v>0.14285709999999999</v>
      </c>
      <c r="X845" s="14">
        <v>0.17283950000000001</v>
      </c>
      <c r="Y845" s="14">
        <v>0.14285709999999999</v>
      </c>
      <c r="Z845" s="14">
        <v>0.2916667</v>
      </c>
      <c r="AA845" s="14">
        <v>0.3</v>
      </c>
      <c r="AB845" s="14">
        <v>0.28571429999999998</v>
      </c>
      <c r="AC845" s="14">
        <v>0.1111111</v>
      </c>
      <c r="AD845" s="14">
        <v>0.35294120000000001</v>
      </c>
      <c r="AE845" s="14">
        <v>0.17777780000000001</v>
      </c>
      <c r="AF845" s="14">
        <v>0.1875</v>
      </c>
      <c r="AG845" s="14">
        <v>0.3333333</v>
      </c>
      <c r="AH845" s="14">
        <v>0.22222220000000001</v>
      </c>
      <c r="AI845" s="14">
        <v>0.26666669999999998</v>
      </c>
      <c r="AJ845" s="14">
        <v>0.122807</v>
      </c>
      <c r="AK845" s="14">
        <v>0.18181820000000001</v>
      </c>
      <c r="AL845" s="14">
        <v>0.13333329999999999</v>
      </c>
      <c r="AM845" s="14">
        <v>0.26190469999999999</v>
      </c>
      <c r="AN845" s="14">
        <v>0.44444440000000002</v>
      </c>
    </row>
    <row r="846" spans="1:40" s="1" customFormat="1" ht="45">
      <c r="A846" s="1" t="s">
        <v>157</v>
      </c>
      <c r="C846" s="1" t="s">
        <v>1966</v>
      </c>
      <c r="G846" s="1" t="s">
        <v>1967</v>
      </c>
      <c r="H846" s="13" t="s">
        <v>1968</v>
      </c>
      <c r="I846" s="14">
        <v>0.34848479999999998</v>
      </c>
      <c r="J846" s="14">
        <v>0.3333333</v>
      </c>
      <c r="K846" s="14">
        <v>0.40740739999999998</v>
      </c>
      <c r="L846" s="14">
        <v>0.3333333</v>
      </c>
      <c r="M846" s="14">
        <v>0.1754386</v>
      </c>
      <c r="N846" s="14">
        <v>0.46666659999999999</v>
      </c>
      <c r="O846" s="14">
        <v>0.28368789999999999</v>
      </c>
      <c r="P846" s="14">
        <v>0.2916667</v>
      </c>
      <c r="Q846" s="14">
        <v>0.24444440000000001</v>
      </c>
      <c r="R846" s="14">
        <v>0.3333333</v>
      </c>
      <c r="S846" s="14">
        <v>0.29333330000000002</v>
      </c>
      <c r="T846" s="14">
        <v>0.44444440000000002</v>
      </c>
      <c r="U846" s="14">
        <v>0.19047620000000001</v>
      </c>
      <c r="V846" s="14">
        <v>0.44444440000000002</v>
      </c>
      <c r="W846" s="14">
        <v>0.30476189999999997</v>
      </c>
      <c r="X846" s="14">
        <v>0.30864200000000003</v>
      </c>
      <c r="Y846" s="14">
        <v>0.28571429999999998</v>
      </c>
      <c r="Z846" s="14">
        <v>0.59259260000000002</v>
      </c>
      <c r="AA846" s="14">
        <v>0.38333329999999999</v>
      </c>
      <c r="AB846" s="14">
        <v>0.42857139999999999</v>
      </c>
      <c r="AC846" s="14">
        <v>0.20370369999999999</v>
      </c>
      <c r="AD846" s="14">
        <v>0.35294120000000001</v>
      </c>
      <c r="AE846" s="14">
        <v>0.3777778</v>
      </c>
      <c r="AF846" s="14">
        <v>0.2708333</v>
      </c>
      <c r="AG846" s="14">
        <v>0.48148150000000001</v>
      </c>
      <c r="AH846" s="14">
        <v>0.47619040000000001</v>
      </c>
      <c r="AI846" s="14">
        <v>0.3333333</v>
      </c>
      <c r="AJ846" s="14">
        <v>0.245614</v>
      </c>
      <c r="AK846" s="14">
        <v>0.30303029999999997</v>
      </c>
      <c r="AL846" s="14">
        <v>0.17777780000000001</v>
      </c>
      <c r="AM846" s="14">
        <v>0.38095240000000002</v>
      </c>
      <c r="AN846" s="14">
        <v>0.47222219999999998</v>
      </c>
    </row>
    <row r="847" spans="1:40" s="1" customFormat="1" ht="60">
      <c r="A847" s="1" t="s">
        <v>157</v>
      </c>
      <c r="C847" s="1" t="s">
        <v>1969</v>
      </c>
      <c r="G847" s="1" t="s">
        <v>1970</v>
      </c>
      <c r="H847" s="13" t="s">
        <v>1971</v>
      </c>
      <c r="I847" s="14">
        <v>0.36111110000000002</v>
      </c>
      <c r="J847" s="14">
        <v>0.37878780000000001</v>
      </c>
      <c r="K847" s="14">
        <v>0.29629630000000001</v>
      </c>
      <c r="L847" s="14">
        <v>0.3333333</v>
      </c>
      <c r="M847" s="14">
        <v>0.2807017</v>
      </c>
      <c r="N847" s="14">
        <v>0.2</v>
      </c>
      <c r="O847" s="14">
        <v>0.23129250000000001</v>
      </c>
      <c r="P847" s="14">
        <v>0.41176469999999998</v>
      </c>
      <c r="Q847" s="14">
        <v>0.2291667</v>
      </c>
      <c r="R847" s="14">
        <v>0.3333333</v>
      </c>
      <c r="S847" s="14">
        <v>0.30666660000000001</v>
      </c>
      <c r="T847" s="14">
        <v>0.2916667</v>
      </c>
      <c r="U847" s="14">
        <v>0.28571429999999998</v>
      </c>
      <c r="V847" s="14">
        <v>0.3333333</v>
      </c>
      <c r="W847" s="14">
        <v>0.26262629999999998</v>
      </c>
      <c r="X847" s="14">
        <v>0.35897430000000002</v>
      </c>
      <c r="Y847" s="14">
        <v>0.28571429999999998</v>
      </c>
      <c r="Z847" s="14">
        <v>0.3333333</v>
      </c>
      <c r="AA847" s="14">
        <v>0.3508772</v>
      </c>
      <c r="AB847" s="14">
        <v>0.35714279999999998</v>
      </c>
      <c r="AC847" s="14">
        <v>0.2342342</v>
      </c>
      <c r="AD847" s="14">
        <v>0.39215680000000003</v>
      </c>
      <c r="AE847" s="14">
        <v>0.24444440000000001</v>
      </c>
      <c r="AF847" s="14">
        <v>0.25</v>
      </c>
      <c r="AG847" s="14">
        <v>0.44444440000000002</v>
      </c>
      <c r="AH847" s="14">
        <v>0.25396819999999998</v>
      </c>
      <c r="AI847" s="14">
        <v>0.2888889</v>
      </c>
      <c r="AJ847" s="14">
        <v>0.2105263</v>
      </c>
      <c r="AK847" s="14">
        <v>0.18181820000000001</v>
      </c>
      <c r="AL847" s="14">
        <v>0.17777780000000001</v>
      </c>
      <c r="AM847" s="14">
        <v>0.40476190000000001</v>
      </c>
      <c r="AN847" s="14">
        <v>0.47222219999999998</v>
      </c>
    </row>
    <row r="848" spans="1:40" s="1" customFormat="1" ht="42.6" customHeight="1">
      <c r="A848" s="1" t="s">
        <v>157</v>
      </c>
      <c r="C848" s="24" t="s">
        <v>1972</v>
      </c>
      <c r="G848" s="24" t="s">
        <v>1973</v>
      </c>
      <c r="H848" s="13" t="s">
        <v>1974</v>
      </c>
      <c r="I848" s="14">
        <v>0.36111110000000002</v>
      </c>
      <c r="J848" s="14">
        <v>0.42424240000000002</v>
      </c>
      <c r="K848" s="14">
        <v>0.3333333</v>
      </c>
      <c r="L848" s="14">
        <v>0.3333333</v>
      </c>
      <c r="M848" s="14">
        <v>0.31481480000000001</v>
      </c>
      <c r="N848" s="14">
        <v>0.4</v>
      </c>
      <c r="O848" s="14">
        <v>0.29861110000000002</v>
      </c>
      <c r="P848" s="14">
        <v>0.3333333</v>
      </c>
      <c r="Q848" s="14">
        <v>0.28571429999999998</v>
      </c>
      <c r="R848" s="14">
        <v>0.3333333</v>
      </c>
      <c r="S848" s="14">
        <v>0.4</v>
      </c>
      <c r="T848" s="14">
        <v>0.3541667</v>
      </c>
      <c r="U848" s="14">
        <v>0.28571429999999998</v>
      </c>
      <c r="V848" s="14">
        <v>0.45454539999999999</v>
      </c>
      <c r="W848" s="14">
        <v>0.35294120000000001</v>
      </c>
      <c r="X848" s="14">
        <v>0.41975309999999999</v>
      </c>
      <c r="Y848" s="14">
        <v>0.3333333</v>
      </c>
      <c r="Z848" s="14">
        <v>0.3333333</v>
      </c>
      <c r="AA848" s="14">
        <v>0.36666660000000001</v>
      </c>
      <c r="AB848" s="14">
        <v>0.52380950000000004</v>
      </c>
      <c r="AC848" s="14">
        <v>0.25225229999999998</v>
      </c>
      <c r="AD848" s="14">
        <v>0.50980389999999998</v>
      </c>
      <c r="AE848" s="14">
        <v>0.42857139999999999</v>
      </c>
      <c r="AF848" s="14">
        <v>0.4375</v>
      </c>
      <c r="AG848" s="14">
        <v>0.48148150000000001</v>
      </c>
      <c r="AH848" s="14">
        <v>0.46031739999999999</v>
      </c>
      <c r="AI848" s="14">
        <v>0.4</v>
      </c>
      <c r="AJ848" s="14">
        <v>0.3859649</v>
      </c>
      <c r="AK848" s="14">
        <v>0.36363630000000002</v>
      </c>
      <c r="AL848" s="14">
        <v>0.35555550000000002</v>
      </c>
      <c r="AM848" s="14">
        <v>0.40476190000000001</v>
      </c>
      <c r="AN848" s="14">
        <v>0.58333330000000005</v>
      </c>
    </row>
    <row r="849" spans="1:40" s="1" customFormat="1" ht="29.85" customHeight="1">
      <c r="A849" s="9" t="s">
        <v>157</v>
      </c>
      <c r="C849" s="1" t="s">
        <v>1975</v>
      </c>
      <c r="G849" s="1" t="s">
        <v>1976</v>
      </c>
      <c r="H849" s="13" t="s">
        <v>1977</v>
      </c>
      <c r="I849" s="14">
        <v>0.4583333</v>
      </c>
      <c r="J849" s="14">
        <v>0.5</v>
      </c>
      <c r="K849" s="14">
        <v>0.48148150000000001</v>
      </c>
      <c r="L849" s="14">
        <v>0.5</v>
      </c>
      <c r="M849" s="14">
        <v>0.2982456</v>
      </c>
      <c r="N849" s="14">
        <v>0.4</v>
      </c>
      <c r="O849" s="14">
        <v>0.3333333</v>
      </c>
      <c r="P849" s="14">
        <v>0.49019600000000002</v>
      </c>
      <c r="Q849" s="14">
        <v>0.44444440000000002</v>
      </c>
      <c r="R849" s="14">
        <v>0.55555549999999998</v>
      </c>
      <c r="S849" s="14">
        <v>0.41333330000000001</v>
      </c>
      <c r="T849" s="14">
        <v>0.52083330000000005</v>
      </c>
      <c r="U849" s="14">
        <v>0.3333333</v>
      </c>
      <c r="V849" s="14">
        <v>0.36111110000000002</v>
      </c>
      <c r="W849" s="14">
        <v>0.43809520000000002</v>
      </c>
      <c r="X849" s="14">
        <v>0.54320990000000002</v>
      </c>
      <c r="Y849" s="14">
        <v>0.47619040000000001</v>
      </c>
      <c r="Z849" s="14">
        <v>0.55555549999999998</v>
      </c>
      <c r="AA849" s="14">
        <v>0.35</v>
      </c>
      <c r="AB849" s="14">
        <v>0.5</v>
      </c>
      <c r="AC849" s="14">
        <v>0.42592590000000002</v>
      </c>
      <c r="AD849" s="14">
        <v>0.64705880000000005</v>
      </c>
      <c r="AE849" s="14">
        <v>0.46666659999999999</v>
      </c>
      <c r="AF849" s="14">
        <v>0.4375</v>
      </c>
      <c r="AG849" s="14">
        <v>0.6666666</v>
      </c>
      <c r="AH849" s="14">
        <v>0.4393939</v>
      </c>
      <c r="AI849" s="14">
        <v>0.44444440000000002</v>
      </c>
      <c r="AJ849" s="14">
        <v>0.3859649</v>
      </c>
      <c r="AK849" s="14">
        <v>0.42424240000000002</v>
      </c>
      <c r="AL849" s="14">
        <v>0.31111109999999997</v>
      </c>
      <c r="AM849" s="14">
        <v>0.28571429999999998</v>
      </c>
      <c r="AN849" s="14">
        <v>0.44444440000000002</v>
      </c>
    </row>
    <row r="850" spans="1:40" s="1" customFormat="1" ht="45">
      <c r="A850" s="9" t="s">
        <v>157</v>
      </c>
      <c r="C850" s="1" t="s">
        <v>1978</v>
      </c>
      <c r="G850" s="13" t="s">
        <v>1979</v>
      </c>
      <c r="H850" s="13" t="s">
        <v>1980</v>
      </c>
      <c r="I850" s="14">
        <v>0.44444440000000002</v>
      </c>
      <c r="J850" s="14">
        <v>0.55555549999999998</v>
      </c>
      <c r="K850" s="14">
        <v>0.3333333</v>
      </c>
      <c r="L850" s="14">
        <v>0.625</v>
      </c>
      <c r="M850" s="14">
        <v>0.3508772</v>
      </c>
      <c r="N850" s="14">
        <v>0.36666660000000001</v>
      </c>
      <c r="O850" s="14">
        <v>0.41754380000000002</v>
      </c>
      <c r="P850" s="14">
        <v>0.4509804</v>
      </c>
      <c r="Q850" s="14">
        <v>0.3541667</v>
      </c>
      <c r="R850" s="14">
        <v>0.55555549999999998</v>
      </c>
      <c r="S850" s="14">
        <v>0.42666660000000001</v>
      </c>
      <c r="T850" s="14">
        <v>0.4791666</v>
      </c>
      <c r="U850" s="14">
        <v>0.42857139999999999</v>
      </c>
      <c r="V850" s="14">
        <v>0.53333330000000001</v>
      </c>
      <c r="W850" s="14">
        <v>0.4</v>
      </c>
      <c r="X850" s="14">
        <v>0.4320987</v>
      </c>
      <c r="Y850" s="14">
        <v>0.47619050000000002</v>
      </c>
      <c r="Z850" s="14">
        <v>0.40740739999999998</v>
      </c>
      <c r="AA850" s="14">
        <v>0.46666659999999999</v>
      </c>
      <c r="AB850" s="14">
        <v>0.51282050000000001</v>
      </c>
      <c r="AC850" s="14">
        <v>0.38888889999999998</v>
      </c>
      <c r="AD850" s="14">
        <v>0.41176469999999998</v>
      </c>
      <c r="AE850" s="14">
        <v>0.48888890000000002</v>
      </c>
      <c r="AF850" s="14">
        <v>0.3333333</v>
      </c>
      <c r="AG850" s="14">
        <v>0.48148150000000001</v>
      </c>
      <c r="AH850" s="14">
        <v>0.49206349999999999</v>
      </c>
      <c r="AI850" s="14">
        <v>0.4</v>
      </c>
      <c r="AJ850" s="14">
        <v>0.3333333</v>
      </c>
      <c r="AK850" s="14">
        <v>0.3333333</v>
      </c>
      <c r="AL850" s="14">
        <v>0.3777778</v>
      </c>
      <c r="AM850" s="14">
        <v>0.47619040000000001</v>
      </c>
      <c r="AN850" s="14">
        <v>0.44444440000000002</v>
      </c>
    </row>
    <row r="851" spans="1:40" s="1" customFormat="1" ht="45">
      <c r="A851" s="9" t="s">
        <v>157</v>
      </c>
      <c r="C851" s="1" t="s">
        <v>1981</v>
      </c>
      <c r="G851" s="1" t="s">
        <v>1982</v>
      </c>
      <c r="H851" s="13" t="s">
        <v>1983</v>
      </c>
      <c r="I851" s="14">
        <v>0.4166666</v>
      </c>
      <c r="J851" s="14">
        <v>0.38095240000000002</v>
      </c>
      <c r="K851" s="14">
        <v>0.62962960000000001</v>
      </c>
      <c r="L851" s="14">
        <v>0.4583333</v>
      </c>
      <c r="M851" s="14">
        <v>0.4210526</v>
      </c>
      <c r="N851" s="14">
        <v>0.4</v>
      </c>
      <c r="O851" s="14">
        <v>0.44210519999999998</v>
      </c>
      <c r="P851" s="14">
        <v>0.54901960000000005</v>
      </c>
      <c r="Q851" s="14">
        <v>0.48888890000000002</v>
      </c>
      <c r="R851" s="14">
        <v>0.55555549999999998</v>
      </c>
      <c r="S851" s="14">
        <v>0.46666659999999999</v>
      </c>
      <c r="T851" s="14">
        <v>0.42222219999999999</v>
      </c>
      <c r="U851" s="14">
        <v>0.44444440000000002</v>
      </c>
      <c r="V851" s="14">
        <v>0.55555549999999998</v>
      </c>
      <c r="W851" s="14">
        <v>0.43809520000000002</v>
      </c>
      <c r="X851" s="14">
        <v>0.4487179</v>
      </c>
      <c r="Y851" s="14">
        <v>0.47619050000000002</v>
      </c>
      <c r="Z851" s="14">
        <v>0.40740739999999998</v>
      </c>
      <c r="AA851" s="14">
        <v>0.38333329999999999</v>
      </c>
      <c r="AB851" s="14">
        <v>0.52380950000000004</v>
      </c>
      <c r="AC851" s="14">
        <v>0.43518519999999999</v>
      </c>
      <c r="AD851" s="14">
        <v>0.43137249999999999</v>
      </c>
      <c r="AE851" s="14">
        <v>0.44444440000000002</v>
      </c>
      <c r="AF851" s="14">
        <v>0.3333333</v>
      </c>
      <c r="AG851" s="14">
        <v>0.48148150000000001</v>
      </c>
      <c r="AH851" s="14">
        <v>0.52380950000000004</v>
      </c>
      <c r="AI851" s="14">
        <v>0.51111110000000004</v>
      </c>
      <c r="AJ851" s="14">
        <v>0.3859649</v>
      </c>
      <c r="AK851" s="14">
        <v>0.3939394</v>
      </c>
      <c r="AL851" s="14">
        <v>0.44444440000000002</v>
      </c>
      <c r="AM851" s="14">
        <v>0.35897430000000002</v>
      </c>
      <c r="AN851" s="14">
        <v>0.4166667</v>
      </c>
    </row>
    <row r="852" spans="1:40" s="1" customFormat="1" ht="75">
      <c r="A852" s="9" t="s">
        <v>157</v>
      </c>
      <c r="C852" s="1" t="s">
        <v>1984</v>
      </c>
      <c r="G852" s="1" t="s">
        <v>1985</v>
      </c>
      <c r="H852" s="13" t="s">
        <v>1986</v>
      </c>
      <c r="I852" s="14">
        <v>0.52083330000000005</v>
      </c>
      <c r="J852" s="14">
        <v>0.3818182</v>
      </c>
      <c r="K852" s="14">
        <v>0.55555549999999998</v>
      </c>
      <c r="L852" s="14">
        <v>0.52500000000000002</v>
      </c>
      <c r="M852" s="14">
        <v>0.368421</v>
      </c>
      <c r="N852" s="14">
        <v>0.48</v>
      </c>
      <c r="O852" s="14">
        <v>0.45208330000000002</v>
      </c>
      <c r="P852" s="14">
        <v>0.57058819999999999</v>
      </c>
      <c r="Q852" s="14">
        <v>0.46428570000000002</v>
      </c>
      <c r="R852" s="14">
        <v>0.46666669999999999</v>
      </c>
      <c r="S852" s="14">
        <v>0.372</v>
      </c>
      <c r="T852" s="14">
        <v>0.69374999999999998</v>
      </c>
      <c r="U852" s="14">
        <v>0.3142857</v>
      </c>
      <c r="V852" s="14">
        <v>0.53333330000000001</v>
      </c>
      <c r="W852" s="14">
        <v>0.3575758</v>
      </c>
      <c r="X852" s="14">
        <v>0.58846149999999997</v>
      </c>
      <c r="Y852" s="14">
        <v>0.35714289999999999</v>
      </c>
      <c r="Z852" s="14">
        <v>0.4555556</v>
      </c>
      <c r="AA852" s="14">
        <v>0.495</v>
      </c>
      <c r="AB852" s="14">
        <v>0.6769231</v>
      </c>
      <c r="AC852" s="14">
        <v>0.40555550000000001</v>
      </c>
      <c r="AD852" s="14">
        <v>0.57999999999999996</v>
      </c>
      <c r="AE852" s="14">
        <v>0.41333330000000001</v>
      </c>
      <c r="AF852" s="14">
        <v>0.59333329999999995</v>
      </c>
      <c r="AG852" s="14">
        <v>0.61250000000000004</v>
      </c>
      <c r="AH852" s="14">
        <v>0.5</v>
      </c>
      <c r="AI852" s="14">
        <v>0.44</v>
      </c>
      <c r="AJ852" s="14">
        <v>0.57368419999999998</v>
      </c>
      <c r="AK852" s="14">
        <v>0.45454549999999999</v>
      </c>
      <c r="AL852" s="14">
        <v>0.35333330000000002</v>
      </c>
      <c r="AM852" s="14">
        <v>0.44615379999999999</v>
      </c>
      <c r="AN852" s="14">
        <v>0.58333330000000005</v>
      </c>
    </row>
    <row r="853" spans="1:40" s="1" customFormat="1" ht="75">
      <c r="A853" s="9" t="s">
        <v>157</v>
      </c>
      <c r="C853" s="1" t="s">
        <v>1987</v>
      </c>
      <c r="G853" s="1" t="s">
        <v>1988</v>
      </c>
      <c r="H853" s="13" t="s">
        <v>1989</v>
      </c>
      <c r="I853" s="14">
        <v>0.43333329999999998</v>
      </c>
      <c r="J853" s="14">
        <v>0.43181819999999999</v>
      </c>
      <c r="K853" s="14">
        <v>0.3777778</v>
      </c>
      <c r="L853" s="14">
        <v>0.38750000000000001</v>
      </c>
      <c r="M853" s="14">
        <v>0.38947369999999998</v>
      </c>
      <c r="N853" s="14">
        <v>0.45</v>
      </c>
      <c r="O853" s="14">
        <v>0.42395830000000001</v>
      </c>
      <c r="P853" s="14">
        <v>0.52352940000000003</v>
      </c>
      <c r="Q853" s="14">
        <v>0.36666670000000001</v>
      </c>
      <c r="R853" s="14">
        <v>0.3</v>
      </c>
      <c r="S853" s="14">
        <v>0.44</v>
      </c>
      <c r="T853" s="14">
        <v>0.54374999999999996</v>
      </c>
      <c r="U853" s="14">
        <v>0.25714290000000001</v>
      </c>
      <c r="V853" s="14">
        <v>0.46666669999999999</v>
      </c>
      <c r="W853" s="14">
        <v>0.31818180000000001</v>
      </c>
      <c r="X853" s="14">
        <v>0.47692309999999999</v>
      </c>
      <c r="Y853" s="14">
        <v>0.34285719999999997</v>
      </c>
      <c r="Z853" s="14">
        <v>0.32222220000000001</v>
      </c>
      <c r="AA853" s="14">
        <v>0.56499999999999995</v>
      </c>
      <c r="AB853" s="14">
        <v>0.53076920000000005</v>
      </c>
      <c r="AC853" s="14">
        <v>0.39444439999999997</v>
      </c>
      <c r="AD853" s="14">
        <v>0.46666669999999999</v>
      </c>
      <c r="AE853" s="14">
        <v>0.35333330000000002</v>
      </c>
      <c r="AF853" s="14">
        <v>0.51249999999999996</v>
      </c>
      <c r="AG853" s="14">
        <v>0.65</v>
      </c>
      <c r="AH853" s="14">
        <v>0.5</v>
      </c>
      <c r="AI853" s="14">
        <v>0.53333339999999996</v>
      </c>
      <c r="AJ853" s="14">
        <v>0.4166667</v>
      </c>
      <c r="AK853" s="14">
        <v>0.37272729999999998</v>
      </c>
      <c r="AL853" s="14">
        <v>0.3</v>
      </c>
      <c r="AM853" s="14">
        <v>0.51538459999999997</v>
      </c>
      <c r="AN853" s="14">
        <v>0.47499999999999998</v>
      </c>
    </row>
    <row r="854" spans="1:40" s="1" customFormat="1" ht="45">
      <c r="A854" s="1" t="s">
        <v>243</v>
      </c>
      <c r="F854" s="1" t="s">
        <v>1990</v>
      </c>
      <c r="G854" s="1" t="s">
        <v>1991</v>
      </c>
      <c r="H854" s="13" t="s">
        <v>1992</v>
      </c>
      <c r="I854" s="14">
        <v>0.49782416224479675</v>
      </c>
      <c r="J854" s="14">
        <v>0.48614606261253357</v>
      </c>
      <c r="K854" s="14">
        <v>0.48558557033538818</v>
      </c>
      <c r="L854" s="14">
        <v>0.50402140617370605</v>
      </c>
      <c r="M854" s="14">
        <v>0.47789114713668823</v>
      </c>
      <c r="N854" s="14">
        <v>0.47222220897674561</v>
      </c>
      <c r="O854" s="14">
        <v>0.45277124643325806</v>
      </c>
      <c r="P854" s="14">
        <v>0.52597922086715698</v>
      </c>
      <c r="Q854" s="14">
        <v>0.51754385232925415</v>
      </c>
      <c r="R854" s="14">
        <v>0.48349833488464355</v>
      </c>
      <c r="S854" s="14">
        <v>0.44029849767684937</v>
      </c>
      <c r="T854" s="14">
        <v>0.47099563479423523</v>
      </c>
      <c r="U854" s="14">
        <v>0.42966750264167786</v>
      </c>
      <c r="V854" s="14">
        <v>0.45663264393806458</v>
      </c>
      <c r="W854" s="14">
        <v>0.42656111717224121</v>
      </c>
      <c r="X854" s="14">
        <v>0.4673629105091095</v>
      </c>
      <c r="Y854" s="14">
        <v>0.42453590035438538</v>
      </c>
      <c r="Z854" s="14">
        <v>0.48936167359352112</v>
      </c>
      <c r="AA854" s="14">
        <v>0.50335007905960083</v>
      </c>
      <c r="AB854" s="14">
        <v>0.46858635544776917</v>
      </c>
      <c r="AC854" s="14">
        <v>0.44364506006240845</v>
      </c>
      <c r="AD854" s="14">
        <v>0.49425286054611206</v>
      </c>
      <c r="AE854" s="14">
        <v>0.4049665629863739</v>
      </c>
      <c r="AF854" s="14">
        <v>0.48176419734954834</v>
      </c>
      <c r="AG854" s="14">
        <v>0.51439177989959717</v>
      </c>
      <c r="AH854" s="14">
        <v>0.49836599826812744</v>
      </c>
      <c r="AI854" s="14">
        <v>0.44659298658370972</v>
      </c>
      <c r="AJ854" s="14">
        <v>0.51484304666519165</v>
      </c>
      <c r="AK854" s="14">
        <v>0.46887311339378357</v>
      </c>
      <c r="AL854" s="14">
        <v>0.46889504790306091</v>
      </c>
      <c r="AM854" s="14">
        <v>0.51697123050689697</v>
      </c>
      <c r="AN854" s="14">
        <v>0.49862256646156311</v>
      </c>
    </row>
    <row r="855" spans="1:40" s="1" customFormat="1" ht="45">
      <c r="A855" s="1" t="s">
        <v>243</v>
      </c>
      <c r="F855" s="1" t="s">
        <v>1993</v>
      </c>
      <c r="G855" s="1" t="s">
        <v>1994</v>
      </c>
      <c r="H855" s="13" t="s">
        <v>1995</v>
      </c>
      <c r="I855" s="14">
        <v>0.52945923805236816</v>
      </c>
      <c r="J855" s="14">
        <v>0.50610816478729248</v>
      </c>
      <c r="K855" s="14">
        <v>0.5697399377822876</v>
      </c>
      <c r="L855" s="14">
        <v>0.57701706886291504</v>
      </c>
      <c r="M855" s="14">
        <v>0.56491225957870483</v>
      </c>
      <c r="N855" s="14">
        <v>0.52177554368972778</v>
      </c>
      <c r="O855" s="14">
        <v>0.44973543286323547</v>
      </c>
      <c r="P855" s="14">
        <v>0.5629432201385498</v>
      </c>
      <c r="Q855" s="14">
        <v>0.54545450210571289</v>
      </c>
      <c r="R855" s="14">
        <v>0.52551019191741943</v>
      </c>
      <c r="S855" s="14">
        <v>0.49635034799575806</v>
      </c>
      <c r="T855" s="14">
        <v>0.53946143388748169</v>
      </c>
      <c r="U855" s="14">
        <v>0.51888340711593628</v>
      </c>
      <c r="V855" s="14">
        <v>0.48983198404312134</v>
      </c>
      <c r="W855" s="14">
        <v>0.4704861044883728</v>
      </c>
      <c r="X855" s="14">
        <v>0.49413731694221497</v>
      </c>
      <c r="Y855" s="14">
        <v>0.46701845526695251</v>
      </c>
      <c r="Z855" s="14">
        <v>0.56319111585617065</v>
      </c>
      <c r="AA855" s="14">
        <v>0.56045746803283691</v>
      </c>
      <c r="AB855" s="14">
        <v>0.52452200651168823</v>
      </c>
      <c r="AC855" s="14">
        <v>0.4879356324672699</v>
      </c>
      <c r="AD855" s="14">
        <v>0.5364842414855957</v>
      </c>
      <c r="AE855" s="14">
        <v>0.45803356170654297</v>
      </c>
      <c r="AF855" s="14">
        <v>0.51554399728775024</v>
      </c>
      <c r="AG855" s="14">
        <v>0.5899280309677124</v>
      </c>
      <c r="AH855" s="14">
        <v>0.53763437271118164</v>
      </c>
      <c r="AI855" s="14">
        <v>0.53349673748016357</v>
      </c>
      <c r="AJ855" s="14">
        <v>0.54230117797851563</v>
      </c>
      <c r="AK855" s="14">
        <v>0.5319865345954895</v>
      </c>
      <c r="AL855" s="14">
        <v>0.52841389179229736</v>
      </c>
      <c r="AM855" s="14">
        <v>0.58005249500274658</v>
      </c>
      <c r="AN855" s="14">
        <v>0.52873563766479492</v>
      </c>
    </row>
    <row r="856" spans="1:40" s="1" customFormat="1" ht="45">
      <c r="A856" s="1" t="s">
        <v>243</v>
      </c>
      <c r="F856" s="1" t="s">
        <v>1996</v>
      </c>
      <c r="G856" s="1" t="s">
        <v>1997</v>
      </c>
      <c r="H856" s="13" t="s">
        <v>1998</v>
      </c>
      <c r="I856" s="14">
        <v>0.51385164260864258</v>
      </c>
      <c r="J856" s="14">
        <v>0.48492676019668579</v>
      </c>
      <c r="K856" s="14">
        <v>0.53607302904129028</v>
      </c>
      <c r="L856" s="14">
        <v>0.541889488697052</v>
      </c>
      <c r="M856" s="14">
        <v>0.50172710418701172</v>
      </c>
      <c r="N856" s="14">
        <v>0.49707600474357605</v>
      </c>
      <c r="O856" s="14">
        <v>0.45079362392425537</v>
      </c>
      <c r="P856" s="14">
        <v>0.50999200344085693</v>
      </c>
      <c r="Q856" s="14">
        <v>0.52799999713897705</v>
      </c>
      <c r="R856" s="14">
        <v>0.5151515007019043</v>
      </c>
      <c r="S856" s="14">
        <v>0.48635232448577881</v>
      </c>
      <c r="T856" s="14">
        <v>0.51268589496612549</v>
      </c>
      <c r="U856" s="14">
        <v>0.46459409594535828</v>
      </c>
      <c r="V856" s="14">
        <v>0.4724409282207489</v>
      </c>
      <c r="W856" s="14">
        <v>0.43074169754981995</v>
      </c>
      <c r="X856" s="14">
        <v>0.47771832346916199</v>
      </c>
      <c r="Y856" s="14">
        <v>0.44955608248710632</v>
      </c>
      <c r="Z856" s="14">
        <v>0.54078012704849243</v>
      </c>
      <c r="AA856" s="14">
        <v>0.53964191675186157</v>
      </c>
      <c r="AB856" s="14">
        <v>0.47084417939186096</v>
      </c>
      <c r="AC856" s="14">
        <v>0.45238092541694641</v>
      </c>
      <c r="AD856" s="14">
        <v>0.52355551719665527</v>
      </c>
      <c r="AE856" s="14">
        <v>0.46198827028274536</v>
      </c>
      <c r="AF856" s="14">
        <v>0.51569122076034546</v>
      </c>
      <c r="AG856" s="14">
        <v>0.549857497215271</v>
      </c>
      <c r="AH856" s="14">
        <v>0.53972148895263672</v>
      </c>
      <c r="AI856" s="14">
        <v>0.48710864782333374</v>
      </c>
      <c r="AJ856" s="14">
        <v>0.53774380683898926</v>
      </c>
      <c r="AK856" s="14">
        <v>0.51834499835968018</v>
      </c>
      <c r="AL856" s="14">
        <v>0.48282262682914734</v>
      </c>
      <c r="AM856" s="14">
        <v>0.55464476346969604</v>
      </c>
      <c r="AN856" s="14">
        <v>0.50549447536468506</v>
      </c>
    </row>
    <row r="857" spans="1:40" s="1" customFormat="1" ht="15.75">
      <c r="A857" s="1" t="s">
        <v>342</v>
      </c>
      <c r="G857" s="1" t="s">
        <v>1999</v>
      </c>
      <c r="H857" s="13" t="s">
        <v>2000</v>
      </c>
      <c r="I857" s="14">
        <v>0.54915555991114595</v>
      </c>
      <c r="J857" s="14">
        <v>0.52051350094949866</v>
      </c>
      <c r="K857" s="14">
        <v>0.54811644417269612</v>
      </c>
      <c r="L857" s="14">
        <v>0.43643749999999998</v>
      </c>
      <c r="M857" s="14">
        <v>0.49691846695366576</v>
      </c>
      <c r="N857" s="14">
        <v>0.53789256948655484</v>
      </c>
      <c r="O857" s="14">
        <v>0.38591557614070793</v>
      </c>
      <c r="P857" s="14">
        <v>0.40822095993370361</v>
      </c>
      <c r="Q857" s="14">
        <v>0.52247075723373693</v>
      </c>
      <c r="R857" s="14">
        <v>0.49487152091457876</v>
      </c>
      <c r="S857" s="14">
        <v>0.30835397752887167</v>
      </c>
      <c r="T857" s="14">
        <v>0.5263693343418393</v>
      </c>
      <c r="U857" s="14">
        <v>0.42470236683583928</v>
      </c>
      <c r="V857" s="14">
        <v>0.44313794878394031</v>
      </c>
      <c r="W857" s="14">
        <v>0.53303116955537833</v>
      </c>
      <c r="X857" s="14">
        <v>0.39669957677400264</v>
      </c>
      <c r="Y857" s="14">
        <v>0.4228890095247495</v>
      </c>
      <c r="Z857" s="14">
        <v>0.49421367259350085</v>
      </c>
      <c r="AA857" s="14">
        <v>0.52815039751564996</v>
      </c>
      <c r="AB857" s="14">
        <v>0.4626310102647217</v>
      </c>
      <c r="AC857" s="14">
        <v>0.39143238829499682</v>
      </c>
      <c r="AD857" s="14">
        <v>0.44991461152836176</v>
      </c>
      <c r="AE857" s="14">
        <v>0.43209495174155987</v>
      </c>
      <c r="AF857" s="14">
        <v>0.53482169460977746</v>
      </c>
      <c r="AG857" s="14">
        <v>0.54597850206045928</v>
      </c>
      <c r="AH857" s="14">
        <v>0.48595090441297217</v>
      </c>
      <c r="AI857" s="14">
        <v>0.4800434533262749</v>
      </c>
      <c r="AJ857" s="14">
        <v>0.56337735849056592</v>
      </c>
      <c r="AK857" s="14">
        <v>0.37506093927739559</v>
      </c>
      <c r="AL857" s="14">
        <v>0.45167637495636315</v>
      </c>
      <c r="AM857" s="14">
        <v>0.43242147922998986</v>
      </c>
      <c r="AN857" s="14">
        <v>0.60307763911917844</v>
      </c>
    </row>
    <row r="858" spans="1:40" s="33" customFormat="1" ht="15.75">
      <c r="A858" s="34" t="s">
        <v>134</v>
      </c>
      <c r="B858" s="34"/>
      <c r="C858" s="34"/>
      <c r="D858" s="34"/>
      <c r="E858" s="34"/>
      <c r="F858" s="34"/>
      <c r="G858" s="34" t="s">
        <v>2001</v>
      </c>
      <c r="H858" s="35"/>
      <c r="I858" s="36">
        <f>AVERAGE(I859,I868,I880,I902,I915)</f>
        <v>0.47210942051364241</v>
      </c>
      <c r="J858" s="36">
        <f t="shared" ref="J858:AN858" si="140">AVERAGE(J859,J868,J880,J902,J915)</f>
        <v>0.43761069866623681</v>
      </c>
      <c r="K858" s="36">
        <f t="shared" si="140"/>
        <v>0.48644897250585595</v>
      </c>
      <c r="L858" s="36">
        <f t="shared" si="140"/>
        <v>0.38483584270733856</v>
      </c>
      <c r="M858" s="36">
        <f t="shared" si="140"/>
        <v>0.36281552391333749</v>
      </c>
      <c r="N858" s="36">
        <f t="shared" si="140"/>
        <v>0.47217830568573083</v>
      </c>
      <c r="O858" s="36">
        <f t="shared" si="140"/>
        <v>0.40506898703244226</v>
      </c>
      <c r="P858" s="36">
        <f t="shared" si="140"/>
        <v>0.40948220323455642</v>
      </c>
      <c r="Q858" s="36">
        <f t="shared" si="140"/>
        <v>0.47376887229255615</v>
      </c>
      <c r="R858" s="36">
        <f t="shared" si="140"/>
        <v>0.48795139956831185</v>
      </c>
      <c r="S858" s="36">
        <f t="shared" si="140"/>
        <v>0.41909735940181941</v>
      </c>
      <c r="T858" s="36">
        <f t="shared" si="140"/>
        <v>0.48382092368136231</v>
      </c>
      <c r="U858" s="36">
        <f t="shared" si="140"/>
        <v>0.38536045582440709</v>
      </c>
      <c r="V858" s="36">
        <f t="shared" si="140"/>
        <v>0.53394274376526851</v>
      </c>
      <c r="W858" s="36">
        <f t="shared" si="140"/>
        <v>0.41025919002844163</v>
      </c>
      <c r="X858" s="36">
        <f t="shared" si="140"/>
        <v>0.47835747306140436</v>
      </c>
      <c r="Y858" s="36">
        <f t="shared" si="140"/>
        <v>0.44833337453964595</v>
      </c>
      <c r="Z858" s="36">
        <f t="shared" si="140"/>
        <v>0.46722133763304985</v>
      </c>
      <c r="AA858" s="36">
        <f t="shared" si="140"/>
        <v>0.45355477624214852</v>
      </c>
      <c r="AB858" s="36">
        <f t="shared" si="140"/>
        <v>0.50829762421006941</v>
      </c>
      <c r="AC858" s="36">
        <f t="shared" si="140"/>
        <v>0.36679785619041017</v>
      </c>
      <c r="AD858" s="36">
        <f t="shared" si="140"/>
        <v>0.52234779137612297</v>
      </c>
      <c r="AE858" s="36">
        <f t="shared" si="140"/>
        <v>0.44611151021593776</v>
      </c>
      <c r="AF858" s="36">
        <f t="shared" si="140"/>
        <v>0.45975130048248936</v>
      </c>
      <c r="AG858" s="36">
        <f t="shared" si="140"/>
        <v>0.50906341725520643</v>
      </c>
      <c r="AH858" s="36">
        <f t="shared" si="140"/>
        <v>0.45360878788806563</v>
      </c>
      <c r="AI858" s="36">
        <f t="shared" si="140"/>
        <v>0.48274976690574672</v>
      </c>
      <c r="AJ858" s="36">
        <f t="shared" si="140"/>
        <v>0.45712346604566945</v>
      </c>
      <c r="AK858" s="36">
        <f t="shared" si="140"/>
        <v>0.41518804554090594</v>
      </c>
      <c r="AL858" s="36">
        <f t="shared" si="140"/>
        <v>0.36692252815470267</v>
      </c>
      <c r="AM858" s="36">
        <f t="shared" si="140"/>
        <v>0.45711069859295683</v>
      </c>
      <c r="AN858" s="36">
        <f t="shared" si="140"/>
        <v>0.53495994226868149</v>
      </c>
    </row>
    <row r="859" spans="1:40" s="43" customFormat="1" ht="15.75">
      <c r="A859" s="37" t="s">
        <v>135</v>
      </c>
      <c r="B859" s="37"/>
      <c r="C859" s="37"/>
      <c r="D859" s="37"/>
      <c r="E859" s="37"/>
      <c r="F859" s="37"/>
      <c r="G859" s="37" t="s">
        <v>2002</v>
      </c>
      <c r="H859" s="38"/>
      <c r="I859" s="39">
        <f>AVERAGE(I860,I864)</f>
        <v>0.45532486763827007</v>
      </c>
      <c r="J859" s="39">
        <f t="shared" ref="J859:AN859" si="141">AVERAGE(J860,J864)</f>
        <v>0.45710745209007264</v>
      </c>
      <c r="K859" s="39">
        <f t="shared" si="141"/>
        <v>0.51341556749852491</v>
      </c>
      <c r="L859" s="39">
        <f t="shared" si="141"/>
        <v>0.36534108192965187</v>
      </c>
      <c r="M859" s="39">
        <f t="shared" si="141"/>
        <v>0.33320031497211455</v>
      </c>
      <c r="N859" s="39">
        <f t="shared" si="141"/>
        <v>0.45716327699867881</v>
      </c>
      <c r="O859" s="39">
        <f t="shared" si="141"/>
        <v>0.37316177305091219</v>
      </c>
      <c r="P859" s="39">
        <f t="shared" si="141"/>
        <v>0.3419777551408768</v>
      </c>
      <c r="Q859" s="39">
        <f t="shared" si="141"/>
        <v>0.49610518075688681</v>
      </c>
      <c r="R859" s="39">
        <f t="shared" si="141"/>
        <v>0.48941990835316973</v>
      </c>
      <c r="S859" s="39">
        <f t="shared" si="141"/>
        <v>0.39453420960521701</v>
      </c>
      <c r="T859" s="39">
        <f t="shared" si="141"/>
        <v>0.48727626371002197</v>
      </c>
      <c r="U859" s="39">
        <f t="shared" si="141"/>
        <v>0.40367063017552696</v>
      </c>
      <c r="V859" s="39">
        <f t="shared" si="141"/>
        <v>0.47812741051654817</v>
      </c>
      <c r="W859" s="39">
        <f t="shared" si="141"/>
        <v>0.37754293241634368</v>
      </c>
      <c r="X859" s="39">
        <f t="shared" si="141"/>
        <v>0.49093859446751276</v>
      </c>
      <c r="Y859" s="39">
        <f t="shared" si="141"/>
        <v>0.43892355797255833</v>
      </c>
      <c r="Z859" s="39">
        <f t="shared" si="141"/>
        <v>0.37530534726727804</v>
      </c>
      <c r="AA859" s="39">
        <f t="shared" si="141"/>
        <v>0.47759136923821766</v>
      </c>
      <c r="AB859" s="39">
        <f t="shared" si="141"/>
        <v>0.4972466455180804</v>
      </c>
      <c r="AC859" s="39">
        <f t="shared" si="141"/>
        <v>0.33337317972275415</v>
      </c>
      <c r="AD859" s="39">
        <f t="shared" si="141"/>
        <v>0.51690527153193155</v>
      </c>
      <c r="AE859" s="39">
        <f t="shared" si="141"/>
        <v>0.45221246064840948</v>
      </c>
      <c r="AF859" s="39">
        <f t="shared" si="141"/>
        <v>0.45530302351620988</v>
      </c>
      <c r="AG859" s="39">
        <f t="shared" si="141"/>
        <v>0.50587464079125721</v>
      </c>
      <c r="AH859" s="39">
        <f t="shared" si="141"/>
        <v>0.37493914037329357</v>
      </c>
      <c r="AI859" s="39">
        <f t="shared" si="141"/>
        <v>0.53789571825615567</v>
      </c>
      <c r="AJ859" s="39">
        <f t="shared" si="141"/>
        <v>0.44388153973490396</v>
      </c>
      <c r="AK859" s="39">
        <f t="shared" si="141"/>
        <v>0.44969600052725478</v>
      </c>
      <c r="AL859" s="39">
        <f t="shared" si="141"/>
        <v>0.36382885728953679</v>
      </c>
      <c r="AM859" s="39">
        <f t="shared" si="141"/>
        <v>0.43232129586811063</v>
      </c>
      <c r="AN859" s="39">
        <f t="shared" si="141"/>
        <v>0.49611984019241329</v>
      </c>
    </row>
    <row r="860" spans="1:40" s="33" customFormat="1" ht="15.75">
      <c r="A860" s="40" t="s">
        <v>2003</v>
      </c>
      <c r="B860" s="40"/>
      <c r="C860" s="40"/>
      <c r="D860" s="40"/>
      <c r="E860" s="40"/>
      <c r="F860" s="40"/>
      <c r="G860" s="40" t="s">
        <v>2004</v>
      </c>
      <c r="H860" s="41"/>
      <c r="I860" s="42">
        <f>AVERAGE(AVERAGE(I861:I862),I863)</f>
        <v>0.54861270194320677</v>
      </c>
      <c r="J860" s="42">
        <f t="shared" ref="J860:AN860" si="142">AVERAGE(AVERAGE(J861:J862),J863)</f>
        <v>0.50546070418014533</v>
      </c>
      <c r="K860" s="42">
        <f t="shared" si="142"/>
        <v>0.57251016833038326</v>
      </c>
      <c r="L860" s="42">
        <f t="shared" si="142"/>
        <v>0.48207103052597045</v>
      </c>
      <c r="M860" s="42">
        <f t="shared" si="142"/>
        <v>0.44326872994422911</v>
      </c>
      <c r="N860" s="42">
        <f t="shared" si="142"/>
        <v>0.50765992066402432</v>
      </c>
      <c r="O860" s="42">
        <f t="shared" si="142"/>
        <v>0.43692367943515775</v>
      </c>
      <c r="P860" s="42">
        <f t="shared" si="142"/>
        <v>0.43297511028175356</v>
      </c>
      <c r="Q860" s="42">
        <f t="shared" si="142"/>
        <v>0.56466459484710696</v>
      </c>
      <c r="R860" s="42">
        <f t="shared" si="142"/>
        <v>0.46772875003967285</v>
      </c>
      <c r="S860" s="42">
        <f t="shared" si="142"/>
        <v>0.47484621921043396</v>
      </c>
      <c r="T860" s="42">
        <f t="shared" si="142"/>
        <v>0.55858032742004393</v>
      </c>
      <c r="U860" s="42">
        <f t="shared" si="142"/>
        <v>0.4454364936843872</v>
      </c>
      <c r="V860" s="42">
        <f t="shared" si="142"/>
        <v>0.4989316210330963</v>
      </c>
      <c r="W860" s="42">
        <f t="shared" si="142"/>
        <v>0.44758226483268737</v>
      </c>
      <c r="X860" s="42">
        <f t="shared" si="142"/>
        <v>0.53605575560169216</v>
      </c>
      <c r="Y860" s="42">
        <f t="shared" si="142"/>
        <v>0.50959314927845001</v>
      </c>
      <c r="Z860" s="42">
        <f t="shared" si="142"/>
        <v>0.46542552786788938</v>
      </c>
      <c r="AA860" s="42">
        <f t="shared" si="142"/>
        <v>0.54263887180976866</v>
      </c>
      <c r="AB860" s="42">
        <f t="shared" si="142"/>
        <v>0.56543345770282749</v>
      </c>
      <c r="AC860" s="42">
        <f t="shared" si="142"/>
        <v>0.43819282611217497</v>
      </c>
      <c r="AD860" s="42">
        <f t="shared" si="142"/>
        <v>0.56289550973052982</v>
      </c>
      <c r="AE860" s="42">
        <f t="shared" si="142"/>
        <v>0.53109158796348566</v>
      </c>
      <c r="AF860" s="42">
        <f t="shared" si="142"/>
        <v>0.50505048036575317</v>
      </c>
      <c r="AG860" s="42">
        <f t="shared" si="142"/>
        <v>0.54060731491584779</v>
      </c>
      <c r="AH860" s="42">
        <f t="shared" si="142"/>
        <v>0.50341364741325378</v>
      </c>
      <c r="AI860" s="42">
        <f t="shared" si="142"/>
        <v>0.55949520317897794</v>
      </c>
      <c r="AJ860" s="42">
        <f t="shared" si="142"/>
        <v>0.51758764613647457</v>
      </c>
      <c r="AK860" s="42">
        <f t="shared" si="142"/>
        <v>0.54080616772117618</v>
      </c>
      <c r="AL860" s="42">
        <f t="shared" si="142"/>
        <v>0.4513614479124069</v>
      </c>
      <c r="AM860" s="42">
        <f t="shared" si="142"/>
        <v>0.52935569173622132</v>
      </c>
      <c r="AN860" s="42">
        <f t="shared" si="142"/>
        <v>0.55705448038482663</v>
      </c>
    </row>
    <row r="861" spans="1:40" s="1" customFormat="1" ht="45">
      <c r="A861" s="1" t="s">
        <v>157</v>
      </c>
      <c r="C861" s="1" t="s">
        <v>950</v>
      </c>
      <c r="G861" s="1" t="s">
        <v>951</v>
      </c>
      <c r="H861" s="13" t="s">
        <v>952</v>
      </c>
      <c r="I861" s="14">
        <v>0.375</v>
      </c>
      <c r="J861" s="14">
        <v>0.37878790000000001</v>
      </c>
      <c r="K861" s="14">
        <v>0.59259260000000002</v>
      </c>
      <c r="L861" s="14">
        <v>0.3333333</v>
      </c>
      <c r="M861" s="14">
        <v>0.2807017</v>
      </c>
      <c r="N861" s="14">
        <v>0.43333329999999998</v>
      </c>
      <c r="O861" s="14">
        <v>0.25347219999999998</v>
      </c>
      <c r="P861" s="14">
        <v>0.17647060000000001</v>
      </c>
      <c r="Q861" s="14">
        <v>0.4375</v>
      </c>
      <c r="R861" s="14">
        <v>0.22222220000000001</v>
      </c>
      <c r="S861" s="14">
        <v>0.32</v>
      </c>
      <c r="T861" s="14">
        <v>0.4583333</v>
      </c>
      <c r="U861" s="14">
        <v>0.22222220000000001</v>
      </c>
      <c r="V861" s="14">
        <v>0.36111110000000002</v>
      </c>
      <c r="W861" s="14">
        <v>0.24509800000000001</v>
      </c>
      <c r="X861" s="14">
        <v>0.48</v>
      </c>
      <c r="Y861" s="14">
        <v>0.3333333</v>
      </c>
      <c r="Z861" s="14">
        <v>0.2916667</v>
      </c>
      <c r="AA861" s="14">
        <v>0.4</v>
      </c>
      <c r="AB861" s="14">
        <v>0.56410249999999995</v>
      </c>
      <c r="AC861" s="14">
        <v>0.25225229999999998</v>
      </c>
      <c r="AD861" s="14">
        <v>0.47058820000000001</v>
      </c>
      <c r="AE861" s="14">
        <v>0.53333330000000001</v>
      </c>
      <c r="AF861" s="14">
        <v>0.3333333</v>
      </c>
      <c r="AG861" s="14">
        <v>0.3333333</v>
      </c>
      <c r="AH861" s="14">
        <v>0.30303029999999997</v>
      </c>
      <c r="AI861" s="14">
        <v>0.51111110000000004</v>
      </c>
      <c r="AJ861" s="14">
        <v>0.2982456</v>
      </c>
      <c r="AK861" s="14">
        <v>0.45454539999999999</v>
      </c>
      <c r="AL861" s="14">
        <v>0.3333333</v>
      </c>
      <c r="AM861" s="14">
        <v>0.28571429999999998</v>
      </c>
      <c r="AN861" s="14">
        <v>0.36111110000000002</v>
      </c>
    </row>
    <row r="862" spans="1:40" s="1" customFormat="1" ht="45">
      <c r="A862" s="1" t="s">
        <v>157</v>
      </c>
      <c r="C862" s="1" t="s">
        <v>953</v>
      </c>
      <c r="G862" s="1" t="s">
        <v>954</v>
      </c>
      <c r="H862" s="13" t="s">
        <v>955</v>
      </c>
      <c r="I862" s="14">
        <v>0.78260870000000005</v>
      </c>
      <c r="J862" s="14">
        <v>0.65151519999999996</v>
      </c>
      <c r="K862" s="14">
        <v>0.70370370000000004</v>
      </c>
      <c r="L862" s="14">
        <v>0.5833334</v>
      </c>
      <c r="M862" s="14">
        <v>0.5263158</v>
      </c>
      <c r="N862" s="14">
        <v>0.7</v>
      </c>
      <c r="O862" s="14">
        <v>0.61224489999999998</v>
      </c>
      <c r="P862" s="14">
        <v>0.54901960000000005</v>
      </c>
      <c r="Q862" s="14">
        <v>0.75555559999999999</v>
      </c>
      <c r="R862" s="14">
        <v>0.66666669999999995</v>
      </c>
      <c r="S862" s="14">
        <v>0.66666669999999995</v>
      </c>
      <c r="T862" s="14">
        <v>0.7708334</v>
      </c>
      <c r="U862" s="14">
        <v>0.66666669999999995</v>
      </c>
      <c r="V862" s="14">
        <v>0.69444450000000002</v>
      </c>
      <c r="W862" s="14">
        <v>0.64705880000000005</v>
      </c>
      <c r="X862" s="14">
        <v>0.70512819999999998</v>
      </c>
      <c r="Y862" s="14">
        <v>0.85714290000000004</v>
      </c>
      <c r="Z862" s="14">
        <v>0.54166669999999995</v>
      </c>
      <c r="AA862" s="14">
        <v>0.72222220000000004</v>
      </c>
      <c r="AB862" s="14">
        <v>0.78571429999999998</v>
      </c>
      <c r="AC862" s="14">
        <v>0.60952379999999995</v>
      </c>
      <c r="AD862" s="14">
        <v>0.80392160000000001</v>
      </c>
      <c r="AE862" s="14">
        <v>0.73333329999999997</v>
      </c>
      <c r="AF862" s="14">
        <v>0.66666669999999995</v>
      </c>
      <c r="AG862" s="14">
        <v>0.75</v>
      </c>
      <c r="AH862" s="14">
        <v>0.69696970000000003</v>
      </c>
      <c r="AI862" s="14">
        <v>0.73333329999999997</v>
      </c>
      <c r="AJ862" s="14">
        <v>0.68518520000000005</v>
      </c>
      <c r="AK862" s="14">
        <v>0.69696970000000003</v>
      </c>
      <c r="AL862" s="14">
        <v>0.54761899999999997</v>
      </c>
      <c r="AM862" s="14">
        <v>0.73809519999999995</v>
      </c>
      <c r="AN862" s="14">
        <v>0.84848489999999999</v>
      </c>
    </row>
    <row r="863" spans="1:40" s="1" customFormat="1" ht="45">
      <c r="A863" s="1" t="s">
        <v>243</v>
      </c>
      <c r="F863" s="1" t="s">
        <v>956</v>
      </c>
      <c r="G863" s="1" t="s">
        <v>957</v>
      </c>
      <c r="H863" s="13" t="s">
        <v>958</v>
      </c>
      <c r="I863" s="14">
        <v>0.51842105388641357</v>
      </c>
      <c r="J863" s="14">
        <v>0.49576985836029053</v>
      </c>
      <c r="K863" s="14">
        <v>0.4968721866607666</v>
      </c>
      <c r="L863" s="14">
        <v>0.50580871105194092</v>
      </c>
      <c r="M863" s="14">
        <v>0.48302870988845825</v>
      </c>
      <c r="N863" s="14">
        <v>0.44865319132804871</v>
      </c>
      <c r="O863" s="14">
        <v>0.44098880887031555</v>
      </c>
      <c r="P863" s="14">
        <v>0.50320512056350708</v>
      </c>
      <c r="Q863" s="14">
        <v>0.53280138969421387</v>
      </c>
      <c r="R863" s="14">
        <v>0.4910130500793457</v>
      </c>
      <c r="S863" s="14">
        <v>0.45635908842086792</v>
      </c>
      <c r="T863" s="14">
        <v>0.50257730484008789</v>
      </c>
      <c r="U863" s="14">
        <v>0.44642853736877441</v>
      </c>
      <c r="V863" s="14">
        <v>0.47008544206619263</v>
      </c>
      <c r="W863" s="14">
        <v>0.44908612966537476</v>
      </c>
      <c r="X863" s="14">
        <v>0.4795474112033844</v>
      </c>
      <c r="Y863" s="14">
        <v>0.42394819855690002</v>
      </c>
      <c r="Z863" s="14">
        <v>0.51418435573577881</v>
      </c>
      <c r="AA863" s="14">
        <v>0.52416664361953735</v>
      </c>
      <c r="AB863" s="14">
        <v>0.45595851540565491</v>
      </c>
      <c r="AC863" s="14">
        <v>0.44549760222434998</v>
      </c>
      <c r="AD863" s="14">
        <v>0.48853611946105957</v>
      </c>
      <c r="AE863" s="14">
        <v>0.42884987592697144</v>
      </c>
      <c r="AF863" s="14">
        <v>0.51010096073150635</v>
      </c>
      <c r="AG863" s="14">
        <v>0.53954797983169556</v>
      </c>
      <c r="AH863" s="14">
        <v>0.50682729482650757</v>
      </c>
      <c r="AI863" s="14">
        <v>0.49676820635795593</v>
      </c>
      <c r="AJ863" s="14">
        <v>0.54345989227294922</v>
      </c>
      <c r="AK863" s="14">
        <v>0.50585478544235229</v>
      </c>
      <c r="AL863" s="14">
        <v>0.46224674582481384</v>
      </c>
      <c r="AM863" s="14">
        <v>0.54680663347244263</v>
      </c>
      <c r="AN863" s="14">
        <v>0.50931096076965332</v>
      </c>
    </row>
    <row r="864" spans="1:40" s="33" customFormat="1" ht="15.75">
      <c r="A864" s="40" t="s">
        <v>2005</v>
      </c>
      <c r="B864" s="40"/>
      <c r="C864" s="40"/>
      <c r="D864" s="40"/>
      <c r="E864" s="40"/>
      <c r="F864" s="40"/>
      <c r="G864" s="40" t="s">
        <v>2006</v>
      </c>
      <c r="H864" s="41"/>
      <c r="I864" s="42">
        <f>AVERAGE(I865:I867)</f>
        <v>0.36203703333333337</v>
      </c>
      <c r="J864" s="42">
        <f t="shared" ref="J864:AN864" si="143">AVERAGE(J865:J867)</f>
        <v>0.40875420000000001</v>
      </c>
      <c r="K864" s="42">
        <f t="shared" si="143"/>
        <v>0.4543209666666666</v>
      </c>
      <c r="L864" s="42">
        <f t="shared" si="143"/>
        <v>0.24861113333333332</v>
      </c>
      <c r="M864" s="42">
        <f t="shared" si="143"/>
        <v>0.22313189999999997</v>
      </c>
      <c r="N864" s="42">
        <f t="shared" si="143"/>
        <v>0.4066666333333333</v>
      </c>
      <c r="O864" s="42">
        <f t="shared" si="143"/>
        <v>0.30939986666666663</v>
      </c>
      <c r="P864" s="42">
        <f t="shared" si="143"/>
        <v>0.25098039999999999</v>
      </c>
      <c r="Q864" s="42">
        <f t="shared" si="143"/>
        <v>0.42754576666666666</v>
      </c>
      <c r="R864" s="42">
        <f t="shared" si="143"/>
        <v>0.51111106666666661</v>
      </c>
      <c r="S864" s="42">
        <f t="shared" si="143"/>
        <v>0.31422220000000001</v>
      </c>
      <c r="T864" s="42">
        <f t="shared" si="143"/>
        <v>0.41597219999999996</v>
      </c>
      <c r="U864" s="42">
        <f t="shared" si="143"/>
        <v>0.36190476666666666</v>
      </c>
      <c r="V864" s="42">
        <f t="shared" si="143"/>
        <v>0.45732319999999999</v>
      </c>
      <c r="W864" s="42">
        <f t="shared" si="143"/>
        <v>0.30750359999999999</v>
      </c>
      <c r="X864" s="42">
        <f t="shared" si="143"/>
        <v>0.44582143333333329</v>
      </c>
      <c r="Y864" s="42">
        <f t="shared" si="143"/>
        <v>0.36825396666666665</v>
      </c>
      <c r="Z864" s="42">
        <f t="shared" si="143"/>
        <v>0.28518516666666666</v>
      </c>
      <c r="AA864" s="42">
        <f t="shared" si="143"/>
        <v>0.4125438666666667</v>
      </c>
      <c r="AB864" s="42">
        <f t="shared" si="143"/>
        <v>0.42905983333333336</v>
      </c>
      <c r="AC864" s="42">
        <f t="shared" si="143"/>
        <v>0.22855353333333336</v>
      </c>
      <c r="AD864" s="42">
        <f t="shared" si="143"/>
        <v>0.47091503333333334</v>
      </c>
      <c r="AE864" s="42">
        <f t="shared" si="143"/>
        <v>0.37333333333333329</v>
      </c>
      <c r="AF864" s="42">
        <f t="shared" si="143"/>
        <v>0.40555556666666664</v>
      </c>
      <c r="AG864" s="42">
        <f t="shared" si="143"/>
        <v>0.47114196666666669</v>
      </c>
      <c r="AH864" s="42">
        <f t="shared" si="143"/>
        <v>0.24646463333333332</v>
      </c>
      <c r="AI864" s="42">
        <f t="shared" si="143"/>
        <v>0.5162962333333333</v>
      </c>
      <c r="AJ864" s="42">
        <f t="shared" si="143"/>
        <v>0.37017543333333336</v>
      </c>
      <c r="AK864" s="42">
        <f t="shared" si="143"/>
        <v>0.35858583333333333</v>
      </c>
      <c r="AL864" s="42">
        <f t="shared" si="143"/>
        <v>0.27629626666666668</v>
      </c>
      <c r="AM864" s="42">
        <f t="shared" si="143"/>
        <v>0.3352869</v>
      </c>
      <c r="AN864" s="42">
        <f t="shared" si="143"/>
        <v>0.43518519999999999</v>
      </c>
    </row>
    <row r="865" spans="1:40" s="1" customFormat="1" ht="45">
      <c r="A865" s="1" t="s">
        <v>157</v>
      </c>
      <c r="C865" s="1" t="s">
        <v>960</v>
      </c>
      <c r="G865" s="1" t="s">
        <v>961</v>
      </c>
      <c r="H865" s="13" t="s">
        <v>962</v>
      </c>
      <c r="I865" s="14">
        <v>0.375</v>
      </c>
      <c r="J865" s="14">
        <v>0.44444440000000002</v>
      </c>
      <c r="K865" s="14">
        <v>0.44444440000000002</v>
      </c>
      <c r="L865" s="14">
        <v>0.2916667</v>
      </c>
      <c r="M865" s="14">
        <v>0.3157895</v>
      </c>
      <c r="N865" s="14">
        <v>0.63333329999999999</v>
      </c>
      <c r="O865" s="14">
        <v>0.34693879999999999</v>
      </c>
      <c r="P865" s="14">
        <v>0.31372549999999999</v>
      </c>
      <c r="Q865" s="14">
        <v>0.45238089999999997</v>
      </c>
      <c r="R865" s="14">
        <v>0.6666666</v>
      </c>
      <c r="S865" s="14">
        <v>0.4</v>
      </c>
      <c r="T865" s="14">
        <v>0.4583333</v>
      </c>
      <c r="U865" s="14">
        <v>0.3333333</v>
      </c>
      <c r="V865" s="14">
        <v>0.36363630000000002</v>
      </c>
      <c r="W865" s="14">
        <v>0.34285710000000003</v>
      </c>
      <c r="X865" s="14">
        <v>0.49382710000000002</v>
      </c>
      <c r="Y865" s="14">
        <v>0.52380950000000004</v>
      </c>
      <c r="Z865" s="14">
        <v>0.44444440000000002</v>
      </c>
      <c r="AA865" s="14">
        <v>0.4166667</v>
      </c>
      <c r="AB865" s="14">
        <v>0.45238089999999997</v>
      </c>
      <c r="AC865" s="14">
        <v>0.22222220000000001</v>
      </c>
      <c r="AD865" s="14">
        <v>0.4509804</v>
      </c>
      <c r="AE865" s="14">
        <v>0.31111109999999997</v>
      </c>
      <c r="AF865" s="14">
        <v>0.3541667</v>
      </c>
      <c r="AG865" s="14">
        <v>0.51851849999999999</v>
      </c>
      <c r="AH865" s="14">
        <v>0.3333333</v>
      </c>
      <c r="AI865" s="14">
        <v>0.46666659999999999</v>
      </c>
      <c r="AJ865" s="14">
        <v>0.2982456</v>
      </c>
      <c r="AK865" s="14">
        <v>0.36363630000000002</v>
      </c>
      <c r="AL865" s="14">
        <v>0.2</v>
      </c>
      <c r="AM865" s="14">
        <v>0.42857139999999999</v>
      </c>
      <c r="AN865" s="14">
        <v>0.58333330000000005</v>
      </c>
    </row>
    <row r="866" spans="1:40" s="1" customFormat="1" ht="45">
      <c r="A866" s="1" t="s">
        <v>157</v>
      </c>
      <c r="C866" s="1" t="s">
        <v>963</v>
      </c>
      <c r="G866" s="1" t="s">
        <v>964</v>
      </c>
      <c r="H866" s="13" t="s">
        <v>965</v>
      </c>
      <c r="I866" s="14">
        <v>0.36111110000000002</v>
      </c>
      <c r="J866" s="14">
        <v>0.40909089999999998</v>
      </c>
      <c r="K866" s="14">
        <v>0.40740739999999998</v>
      </c>
      <c r="L866" s="14">
        <v>0.2916667</v>
      </c>
      <c r="M866" s="14">
        <v>0.18518519999999999</v>
      </c>
      <c r="N866" s="14">
        <v>0.36666660000000001</v>
      </c>
      <c r="O866" s="14">
        <v>0.29896909999999999</v>
      </c>
      <c r="P866" s="14">
        <v>0.2156863</v>
      </c>
      <c r="Q866" s="14">
        <v>0.41025640000000002</v>
      </c>
      <c r="R866" s="14">
        <v>0.6666666</v>
      </c>
      <c r="S866" s="14">
        <v>0.30666660000000001</v>
      </c>
      <c r="T866" s="14">
        <v>0.3333333</v>
      </c>
      <c r="U866" s="14">
        <v>0.38095240000000002</v>
      </c>
      <c r="V866" s="14">
        <v>0.53333330000000001</v>
      </c>
      <c r="W866" s="14">
        <v>0.28571429999999998</v>
      </c>
      <c r="X866" s="14">
        <v>0.4320987</v>
      </c>
      <c r="Y866" s="14">
        <v>0.38095240000000002</v>
      </c>
      <c r="Z866" s="14">
        <v>0.22222220000000001</v>
      </c>
      <c r="AA866" s="14">
        <v>0.3859649</v>
      </c>
      <c r="AB866" s="14">
        <v>0.38095240000000002</v>
      </c>
      <c r="AC866" s="14">
        <v>0.2162162</v>
      </c>
      <c r="AD866" s="14">
        <v>0.41176469999999998</v>
      </c>
      <c r="AE866" s="14">
        <v>0.42222219999999999</v>
      </c>
      <c r="AF866" s="14">
        <v>0.375</v>
      </c>
      <c r="AG866" s="14">
        <v>0.40740739999999998</v>
      </c>
      <c r="AH866" s="14">
        <v>0.1969697</v>
      </c>
      <c r="AI866" s="14">
        <v>0.55555549999999998</v>
      </c>
      <c r="AJ866" s="14">
        <v>0.3859649</v>
      </c>
      <c r="AK866" s="14">
        <v>0.30303029999999997</v>
      </c>
      <c r="AL866" s="14">
        <v>0.35555550000000002</v>
      </c>
      <c r="AM866" s="14">
        <v>0.26190469999999999</v>
      </c>
      <c r="AN866" s="14">
        <v>0.30555559999999998</v>
      </c>
    </row>
    <row r="867" spans="1:40" s="1" customFormat="1" ht="60">
      <c r="A867" s="1" t="s">
        <v>157</v>
      </c>
      <c r="C867" s="1" t="s">
        <v>966</v>
      </c>
      <c r="G867" s="1" t="s">
        <v>967</v>
      </c>
      <c r="H867" s="13" t="s">
        <v>968</v>
      </c>
      <c r="I867" s="14">
        <v>0.35</v>
      </c>
      <c r="J867" s="14">
        <v>0.37272729999999998</v>
      </c>
      <c r="K867" s="14">
        <v>0.51111110000000004</v>
      </c>
      <c r="L867" s="14">
        <v>0.16250000000000001</v>
      </c>
      <c r="M867" s="14">
        <v>0.16842099999999999</v>
      </c>
      <c r="N867" s="14">
        <v>0.22</v>
      </c>
      <c r="O867" s="14">
        <v>0.28229169999999998</v>
      </c>
      <c r="P867" s="14">
        <v>0.22352939999999999</v>
      </c>
      <c r="Q867" s="14">
        <v>0.42</v>
      </c>
      <c r="R867" s="14">
        <v>0.2</v>
      </c>
      <c r="S867" s="14">
        <v>0.23599999999999999</v>
      </c>
      <c r="T867" s="14">
        <v>0.45624999999999999</v>
      </c>
      <c r="U867" s="14">
        <v>0.3714286</v>
      </c>
      <c r="V867" s="14">
        <v>0.47499999999999998</v>
      </c>
      <c r="W867" s="14">
        <v>0.29393940000000002</v>
      </c>
      <c r="X867" s="14">
        <v>0.41153849999999997</v>
      </c>
      <c r="Y867" s="14">
        <v>0.2</v>
      </c>
      <c r="Z867" s="14">
        <v>0.1888889</v>
      </c>
      <c r="AA867" s="14">
        <v>0.435</v>
      </c>
      <c r="AB867" s="14">
        <v>0.45384619999999998</v>
      </c>
      <c r="AC867" s="14">
        <v>0.2472222</v>
      </c>
      <c r="AD867" s="14">
        <v>0.55000000000000004</v>
      </c>
      <c r="AE867" s="14">
        <v>0.38666669999999997</v>
      </c>
      <c r="AF867" s="14">
        <v>0.48749999999999999</v>
      </c>
      <c r="AG867" s="14">
        <v>0.48749999999999999</v>
      </c>
      <c r="AH867" s="14">
        <v>0.2090909</v>
      </c>
      <c r="AI867" s="14">
        <v>0.52666659999999998</v>
      </c>
      <c r="AJ867" s="14">
        <v>0.42631580000000002</v>
      </c>
      <c r="AK867" s="14">
        <v>0.40909089999999998</v>
      </c>
      <c r="AL867" s="14">
        <v>0.2733333</v>
      </c>
      <c r="AM867" s="14">
        <v>0.31538460000000001</v>
      </c>
      <c r="AN867" s="14">
        <v>0.4166667</v>
      </c>
    </row>
    <row r="868" spans="1:40" s="43" customFormat="1" ht="15.75">
      <c r="A868" s="37" t="s">
        <v>136</v>
      </c>
      <c r="B868" s="37"/>
      <c r="C868" s="37"/>
      <c r="D868" s="37"/>
      <c r="E868" s="37"/>
      <c r="F868" s="37"/>
      <c r="G868" s="37" t="s">
        <v>2007</v>
      </c>
      <c r="H868" s="38"/>
      <c r="I868" s="39">
        <f>AVERAGE(I869:I879)</f>
        <v>0.30934343636363637</v>
      </c>
      <c r="J868" s="39">
        <f t="shared" ref="J868:AN868" si="144">AVERAGE(J869:J879)</f>
        <v>0.24655648181818182</v>
      </c>
      <c r="K868" s="39">
        <f t="shared" si="144"/>
        <v>0.35479798181818184</v>
      </c>
      <c r="L868" s="39">
        <f t="shared" si="144"/>
        <v>0.21212121818181817</v>
      </c>
      <c r="M868" s="39">
        <f t="shared" si="144"/>
        <v>0.18093211818181817</v>
      </c>
      <c r="N868" s="39">
        <f t="shared" si="144"/>
        <v>0.2814815</v>
      </c>
      <c r="O868" s="39">
        <f t="shared" si="144"/>
        <v>0.27571463636363636</v>
      </c>
      <c r="P868" s="39">
        <f t="shared" si="144"/>
        <v>0.25311943636363632</v>
      </c>
      <c r="Q868" s="39">
        <f t="shared" si="144"/>
        <v>0.39068710000000001</v>
      </c>
      <c r="R868" s="39">
        <f t="shared" si="144"/>
        <v>0.40404040000000002</v>
      </c>
      <c r="S868" s="39">
        <f t="shared" si="144"/>
        <v>0.26060606363636363</v>
      </c>
      <c r="T868" s="39">
        <f t="shared" si="144"/>
        <v>0.29646464545454543</v>
      </c>
      <c r="U868" s="39">
        <f t="shared" si="144"/>
        <v>0.24603172727272729</v>
      </c>
      <c r="V868" s="39">
        <f t="shared" si="144"/>
        <v>0.45454545454545447</v>
      </c>
      <c r="W868" s="39">
        <f t="shared" si="144"/>
        <v>0.29162211818181821</v>
      </c>
      <c r="X868" s="39">
        <f t="shared" si="144"/>
        <v>0.37710439090909093</v>
      </c>
      <c r="Y868" s="39">
        <f t="shared" si="144"/>
        <v>0.23376621818181817</v>
      </c>
      <c r="Z868" s="39">
        <f t="shared" si="144"/>
        <v>0.44360269999999996</v>
      </c>
      <c r="AA868" s="39">
        <f t="shared" si="144"/>
        <v>0.26427431818181818</v>
      </c>
      <c r="AB868" s="39">
        <f t="shared" si="144"/>
        <v>0.42357642727272721</v>
      </c>
      <c r="AC868" s="39">
        <f t="shared" si="144"/>
        <v>0.22588497272727273</v>
      </c>
      <c r="AD868" s="39">
        <f t="shared" si="144"/>
        <v>0.34592247272727272</v>
      </c>
      <c r="AE868" s="39">
        <f t="shared" si="144"/>
        <v>0.31313130909090908</v>
      </c>
      <c r="AF868" s="39">
        <f t="shared" si="144"/>
        <v>0.2806818181818182</v>
      </c>
      <c r="AG868" s="39">
        <f t="shared" si="144"/>
        <v>0.28956228181818183</v>
      </c>
      <c r="AH868" s="39">
        <f t="shared" si="144"/>
        <v>0.31955922727272723</v>
      </c>
      <c r="AI868" s="39">
        <f t="shared" si="144"/>
        <v>0.26868688181818184</v>
      </c>
      <c r="AJ868" s="39">
        <f t="shared" si="144"/>
        <v>0.32942949090909091</v>
      </c>
      <c r="AK868" s="39">
        <f t="shared" si="144"/>
        <v>0.31404958181818182</v>
      </c>
      <c r="AL868" s="39">
        <f t="shared" si="144"/>
        <v>0.22525251818181816</v>
      </c>
      <c r="AM868" s="39">
        <f t="shared" si="144"/>
        <v>0.29104229090909089</v>
      </c>
      <c r="AN868" s="39">
        <f t="shared" si="144"/>
        <v>0.36501378181818178</v>
      </c>
    </row>
    <row r="869" spans="1:40" s="1" customFormat="1" ht="60">
      <c r="A869" s="9" t="s">
        <v>157</v>
      </c>
      <c r="C869" s="1" t="s">
        <v>773</v>
      </c>
      <c r="G869" s="1" t="s">
        <v>774</v>
      </c>
      <c r="H869" s="13" t="s">
        <v>775</v>
      </c>
      <c r="I869" s="14">
        <v>9.7222199999999995E-2</v>
      </c>
      <c r="J869" s="14">
        <v>0.1060606</v>
      </c>
      <c r="K869" s="14">
        <v>0</v>
      </c>
      <c r="L869" s="14">
        <v>0.125</v>
      </c>
      <c r="M869" s="14">
        <v>3.5087699999999999E-2</v>
      </c>
      <c r="N869" s="14">
        <v>0.1666667</v>
      </c>
      <c r="O869" s="14">
        <v>7.2165000000000007E-2</v>
      </c>
      <c r="P869" s="14">
        <v>0.1176471</v>
      </c>
      <c r="Q869" s="14">
        <v>0.2</v>
      </c>
      <c r="R869" s="14">
        <v>0.1111111</v>
      </c>
      <c r="S869" s="14">
        <v>9.3333299999999994E-2</v>
      </c>
      <c r="T869" s="14">
        <v>0.1458333</v>
      </c>
      <c r="U869" s="14">
        <v>0.14285709999999999</v>
      </c>
      <c r="V869" s="14">
        <v>0.25</v>
      </c>
      <c r="W869" s="14">
        <v>0.15238099999999999</v>
      </c>
      <c r="X869" s="14">
        <v>0.19753090000000001</v>
      </c>
      <c r="Y869" s="14">
        <v>0.14285709999999999</v>
      </c>
      <c r="Z869" s="14">
        <v>0.18518519999999999</v>
      </c>
      <c r="AA869" s="14">
        <v>0.13333329999999999</v>
      </c>
      <c r="AB869" s="14">
        <v>0.28571429999999998</v>
      </c>
      <c r="AC869" s="14">
        <v>9.9099099999999996E-2</v>
      </c>
      <c r="AD869" s="14">
        <v>0.2156863</v>
      </c>
      <c r="AE869" s="14">
        <v>0.1111111</v>
      </c>
      <c r="AF869" s="14">
        <v>0.1041667</v>
      </c>
      <c r="AG869" s="14">
        <v>0.1111111</v>
      </c>
      <c r="AH869" s="14">
        <v>0.1212121</v>
      </c>
      <c r="AI869" s="14">
        <v>0.17777780000000001</v>
      </c>
      <c r="AJ869" s="14">
        <v>0.1403509</v>
      </c>
      <c r="AK869" s="14">
        <v>0.15151519999999999</v>
      </c>
      <c r="AL869" s="14">
        <v>4.4444400000000002E-2</v>
      </c>
      <c r="AM869" s="14">
        <v>0.1190476</v>
      </c>
      <c r="AN869" s="14">
        <v>0.1666667</v>
      </c>
    </row>
    <row r="870" spans="1:40" s="1" customFormat="1" ht="60">
      <c r="A870" s="9" t="s">
        <v>157</v>
      </c>
      <c r="C870" s="1" t="s">
        <v>789</v>
      </c>
      <c r="G870" s="1" t="s">
        <v>790</v>
      </c>
      <c r="H870" s="13" t="s">
        <v>791</v>
      </c>
      <c r="I870" s="14">
        <v>0.38888889999999998</v>
      </c>
      <c r="J870" s="14">
        <v>0.25757580000000002</v>
      </c>
      <c r="K870" s="14">
        <v>0.62962960000000001</v>
      </c>
      <c r="L870" s="14">
        <v>0.1666667</v>
      </c>
      <c r="M870" s="14">
        <v>0.1929825</v>
      </c>
      <c r="N870" s="14">
        <v>0.36666670000000001</v>
      </c>
      <c r="O870" s="14">
        <v>0.30240549999999999</v>
      </c>
      <c r="P870" s="14">
        <v>0.3333333</v>
      </c>
      <c r="Q870" s="14">
        <v>0.42857139999999999</v>
      </c>
      <c r="R870" s="14">
        <v>0.55555560000000004</v>
      </c>
      <c r="S870" s="14">
        <v>0.28000000000000003</v>
      </c>
      <c r="T870" s="14">
        <v>0.375</v>
      </c>
      <c r="U870" s="14">
        <v>0.27777780000000002</v>
      </c>
      <c r="V870" s="14">
        <v>0.47222219999999998</v>
      </c>
      <c r="W870" s="14">
        <v>0.36190480000000003</v>
      </c>
      <c r="X870" s="14">
        <v>0.40740739999999998</v>
      </c>
      <c r="Y870" s="14">
        <v>0.3333333</v>
      </c>
      <c r="Z870" s="14">
        <v>0.59259260000000002</v>
      </c>
      <c r="AA870" s="14">
        <v>0.28333330000000001</v>
      </c>
      <c r="AB870" s="14">
        <v>0.47619050000000002</v>
      </c>
      <c r="AC870" s="14">
        <v>0.2342342</v>
      </c>
      <c r="AD870" s="14">
        <v>0.37254900000000002</v>
      </c>
      <c r="AE870" s="14">
        <v>0.3777778</v>
      </c>
      <c r="AF870" s="14">
        <v>0.375</v>
      </c>
      <c r="AG870" s="14">
        <v>0.29629630000000001</v>
      </c>
      <c r="AH870" s="14">
        <v>0.3939394</v>
      </c>
      <c r="AI870" s="14">
        <v>0.35555560000000003</v>
      </c>
      <c r="AJ870" s="14">
        <v>0.3684211</v>
      </c>
      <c r="AK870" s="14">
        <v>0.36363640000000003</v>
      </c>
      <c r="AL870" s="14">
        <v>0.28571429999999998</v>
      </c>
      <c r="AM870" s="14">
        <v>0.3333333</v>
      </c>
      <c r="AN870" s="14">
        <v>0.30555559999999998</v>
      </c>
    </row>
    <row r="871" spans="1:40" s="1" customFormat="1" ht="60">
      <c r="A871" s="9" t="s">
        <v>157</v>
      </c>
      <c r="C871" s="1" t="s">
        <v>828</v>
      </c>
      <c r="G871" s="1" t="s">
        <v>829</v>
      </c>
      <c r="H871" s="13" t="s">
        <v>830</v>
      </c>
      <c r="I871" s="14">
        <v>0.26388889999999998</v>
      </c>
      <c r="J871" s="14">
        <v>0.1212121</v>
      </c>
      <c r="K871" s="14">
        <v>0.18518519999999999</v>
      </c>
      <c r="L871" s="14">
        <v>0.1666667</v>
      </c>
      <c r="M871" s="14">
        <v>7.0175399999999999E-2</v>
      </c>
      <c r="N871" s="14">
        <v>0.26666669999999998</v>
      </c>
      <c r="O871" s="14">
        <v>0.12714780000000001</v>
      </c>
      <c r="P871" s="14">
        <v>0.2156863</v>
      </c>
      <c r="Q871" s="14">
        <v>0.23809520000000001</v>
      </c>
      <c r="R871" s="14">
        <v>0.44444440000000002</v>
      </c>
      <c r="S871" s="14">
        <v>9.3333299999999994E-2</v>
      </c>
      <c r="T871" s="14">
        <v>0.17777780000000001</v>
      </c>
      <c r="U871" s="14">
        <v>0.19047620000000001</v>
      </c>
      <c r="V871" s="14">
        <v>0.36111110000000002</v>
      </c>
      <c r="W871" s="14">
        <v>0.16190479999999999</v>
      </c>
      <c r="X871" s="14">
        <v>0.25925930000000003</v>
      </c>
      <c r="Y871" s="14">
        <v>0.14285709999999999</v>
      </c>
      <c r="Z871" s="14">
        <v>0.22222220000000001</v>
      </c>
      <c r="AA871" s="14">
        <v>0.1666667</v>
      </c>
      <c r="AB871" s="14">
        <v>0.30952380000000002</v>
      </c>
      <c r="AC871" s="14">
        <v>9.0090100000000006E-2</v>
      </c>
      <c r="AD871" s="14">
        <v>0.23529410000000001</v>
      </c>
      <c r="AE871" s="14">
        <v>0.1111111</v>
      </c>
      <c r="AF871" s="14">
        <v>0.1458333</v>
      </c>
      <c r="AG871" s="14">
        <v>0.18518519999999999</v>
      </c>
      <c r="AH871" s="14">
        <v>0.1060606</v>
      </c>
      <c r="AI871" s="14">
        <v>0.13333329999999999</v>
      </c>
      <c r="AJ871" s="14">
        <v>0.2407407</v>
      </c>
      <c r="AK871" s="14">
        <v>0.24242420000000001</v>
      </c>
      <c r="AL871" s="14">
        <v>0.1111111</v>
      </c>
      <c r="AM871" s="14">
        <v>0.15384619999999999</v>
      </c>
      <c r="AN871" s="14">
        <v>0.18181820000000001</v>
      </c>
    </row>
    <row r="872" spans="1:40" s="1" customFormat="1" ht="60">
      <c r="A872" s="9" t="s">
        <v>157</v>
      </c>
      <c r="C872" s="1" t="s">
        <v>918</v>
      </c>
      <c r="G872" s="1" t="s">
        <v>919</v>
      </c>
      <c r="H872" s="13" t="s">
        <v>970</v>
      </c>
      <c r="I872" s="14">
        <v>0.31944440000000002</v>
      </c>
      <c r="J872" s="14">
        <v>0.22727269999999999</v>
      </c>
      <c r="K872" s="14">
        <v>0.48148150000000001</v>
      </c>
      <c r="L872" s="14">
        <v>0.25</v>
      </c>
      <c r="M872" s="14">
        <v>0.1481481</v>
      </c>
      <c r="N872" s="14">
        <v>0.29629630000000001</v>
      </c>
      <c r="O872" s="14">
        <v>0.3333333</v>
      </c>
      <c r="P872" s="14">
        <v>0.31372549999999999</v>
      </c>
      <c r="Q872" s="14">
        <v>0.45238099999999998</v>
      </c>
      <c r="R872" s="14">
        <v>0.44444440000000002</v>
      </c>
      <c r="S872" s="14">
        <v>0.2133333</v>
      </c>
      <c r="T872" s="14">
        <v>0.2916667</v>
      </c>
      <c r="U872" s="14">
        <v>0.23809520000000001</v>
      </c>
      <c r="V872" s="14">
        <v>0.52777779999999996</v>
      </c>
      <c r="W872" s="14">
        <v>0.3333333</v>
      </c>
      <c r="X872" s="14">
        <v>0.43589739999999999</v>
      </c>
      <c r="Y872" s="14">
        <v>0.19047620000000001</v>
      </c>
      <c r="Z872" s="14">
        <v>0.5833334</v>
      </c>
      <c r="AA872" s="14">
        <v>0.26666669999999998</v>
      </c>
      <c r="AB872" s="14">
        <v>0.38095240000000002</v>
      </c>
      <c r="AC872" s="14">
        <v>0.26851849999999999</v>
      </c>
      <c r="AD872" s="14">
        <v>0.3541667</v>
      </c>
      <c r="AE872" s="14">
        <v>0.42222219999999999</v>
      </c>
      <c r="AF872" s="14">
        <v>0.4</v>
      </c>
      <c r="AG872" s="14">
        <v>0.3333333</v>
      </c>
      <c r="AH872" s="14">
        <v>0.3939394</v>
      </c>
      <c r="AI872" s="14">
        <v>0.2</v>
      </c>
      <c r="AJ872" s="14">
        <v>0.49019610000000002</v>
      </c>
      <c r="AK872" s="14">
        <v>0.3333333</v>
      </c>
      <c r="AL872" s="14">
        <v>0.2142857</v>
      </c>
      <c r="AM872" s="14">
        <v>0.3333333</v>
      </c>
      <c r="AN872" s="14">
        <v>0.36111110000000002</v>
      </c>
    </row>
    <row r="873" spans="1:40" s="1" customFormat="1" ht="60">
      <c r="A873" s="9" t="s">
        <v>157</v>
      </c>
      <c r="C873" s="1" t="s">
        <v>842</v>
      </c>
      <c r="G873" s="1" t="s">
        <v>843</v>
      </c>
      <c r="H873" s="13" t="s">
        <v>844</v>
      </c>
      <c r="I873" s="14">
        <v>0.5</v>
      </c>
      <c r="J873" s="14">
        <v>0.45454549999999999</v>
      </c>
      <c r="K873" s="14">
        <v>0.625</v>
      </c>
      <c r="L873" s="14">
        <v>0.3333333</v>
      </c>
      <c r="M873" s="14">
        <v>0.3333333</v>
      </c>
      <c r="N873" s="14">
        <v>0.4</v>
      </c>
      <c r="O873" s="14">
        <v>0.54166669999999995</v>
      </c>
      <c r="P873" s="14">
        <v>0.39215689999999997</v>
      </c>
      <c r="Q873" s="14">
        <v>0.54761899999999997</v>
      </c>
      <c r="R873" s="14">
        <v>0.55555560000000004</v>
      </c>
      <c r="S873" s="14">
        <v>0.41333340000000002</v>
      </c>
      <c r="T873" s="14">
        <v>0.4583333</v>
      </c>
      <c r="U873" s="14">
        <v>0.42857139999999999</v>
      </c>
      <c r="V873" s="14">
        <v>0.69444450000000002</v>
      </c>
      <c r="W873" s="14">
        <v>0.48571429999999999</v>
      </c>
      <c r="X873" s="14">
        <v>0.53846159999999998</v>
      </c>
      <c r="Y873" s="14">
        <v>0.47619050000000002</v>
      </c>
      <c r="Z873" s="14">
        <v>0.62962960000000001</v>
      </c>
      <c r="AA873" s="14">
        <v>0.45</v>
      </c>
      <c r="AB873" s="14">
        <v>0.61904760000000003</v>
      </c>
      <c r="AC873" s="14">
        <v>0.45945950000000002</v>
      </c>
      <c r="AD873" s="14">
        <v>0.47058820000000001</v>
      </c>
      <c r="AE873" s="14">
        <v>0.5</v>
      </c>
      <c r="AF873" s="14">
        <v>0.5625</v>
      </c>
      <c r="AG873" s="14">
        <v>0.4166667</v>
      </c>
      <c r="AH873" s="14">
        <v>0.57575759999999998</v>
      </c>
      <c r="AI873" s="14">
        <v>0.46666669999999999</v>
      </c>
      <c r="AJ873" s="14">
        <v>0.62962960000000001</v>
      </c>
      <c r="AK873" s="14">
        <v>0.42424240000000002</v>
      </c>
      <c r="AL873" s="14">
        <v>0.3777778</v>
      </c>
      <c r="AM873" s="14">
        <v>0.57142859999999995</v>
      </c>
      <c r="AN873" s="14">
        <v>0.5</v>
      </c>
    </row>
    <row r="874" spans="1:40" s="1" customFormat="1" ht="60">
      <c r="A874" s="9" t="s">
        <v>157</v>
      </c>
      <c r="C874" s="1" t="s">
        <v>906</v>
      </c>
      <c r="G874" s="1" t="s">
        <v>907</v>
      </c>
      <c r="H874" s="13" t="s">
        <v>908</v>
      </c>
      <c r="I874" s="14">
        <v>0.18055560000000001</v>
      </c>
      <c r="J874" s="14">
        <v>0.25757580000000002</v>
      </c>
      <c r="K874" s="14">
        <v>0.22222220000000001</v>
      </c>
      <c r="L874" s="14">
        <v>0.2083333</v>
      </c>
      <c r="M874" s="14">
        <v>0.1929825</v>
      </c>
      <c r="N874" s="14">
        <v>0.1666667</v>
      </c>
      <c r="O874" s="14">
        <v>0.1924399</v>
      </c>
      <c r="P874" s="14">
        <v>0.19607840000000001</v>
      </c>
      <c r="Q874" s="14">
        <v>0.38095240000000002</v>
      </c>
      <c r="R874" s="14">
        <v>0.3333333</v>
      </c>
      <c r="S874" s="14">
        <v>0.24</v>
      </c>
      <c r="T874" s="14">
        <v>0.2291667</v>
      </c>
      <c r="U874" s="14">
        <v>0.14285709999999999</v>
      </c>
      <c r="V874" s="14">
        <v>0.38888889999999998</v>
      </c>
      <c r="W874" s="14">
        <v>0.28571429999999998</v>
      </c>
      <c r="X874" s="14">
        <v>0.29629630000000001</v>
      </c>
      <c r="Y874" s="14">
        <v>0.3333333</v>
      </c>
      <c r="Z874" s="14">
        <v>0.37037039999999999</v>
      </c>
      <c r="AA874" s="14">
        <v>0.23333329999999999</v>
      </c>
      <c r="AB874" s="14">
        <v>0.42857139999999999</v>
      </c>
      <c r="AC874" s="14">
        <v>0.16216220000000001</v>
      </c>
      <c r="AD874" s="14">
        <v>0.31372549999999999</v>
      </c>
      <c r="AE874" s="14">
        <v>0.28571429999999998</v>
      </c>
      <c r="AF874" s="14">
        <v>0.2916667</v>
      </c>
      <c r="AG874" s="14">
        <v>0.3333333</v>
      </c>
      <c r="AH874" s="14">
        <v>0.27272730000000001</v>
      </c>
      <c r="AI874" s="14">
        <v>0.26666669999999998</v>
      </c>
      <c r="AJ874" s="14">
        <v>0.245614</v>
      </c>
      <c r="AK874" s="14">
        <v>0.24242420000000001</v>
      </c>
      <c r="AL874" s="14">
        <v>0.2</v>
      </c>
      <c r="AM874" s="14">
        <v>0.19047620000000001</v>
      </c>
      <c r="AN874" s="14">
        <v>0.4166667</v>
      </c>
    </row>
    <row r="875" spans="1:40" s="1" customFormat="1" ht="60">
      <c r="A875" s="9" t="s">
        <v>157</v>
      </c>
      <c r="C875" s="1" t="s">
        <v>858</v>
      </c>
      <c r="G875" s="1" t="s">
        <v>859</v>
      </c>
      <c r="H875" s="13" t="s">
        <v>860</v>
      </c>
      <c r="I875" s="14">
        <v>0.27777780000000002</v>
      </c>
      <c r="J875" s="14">
        <v>0.18181820000000001</v>
      </c>
      <c r="K875" s="14">
        <v>0.25925930000000003</v>
      </c>
      <c r="L875" s="14">
        <v>0.1666667</v>
      </c>
      <c r="M875" s="14">
        <v>5.2631600000000001E-2</v>
      </c>
      <c r="N875" s="14">
        <v>0.1666667</v>
      </c>
      <c r="O875" s="14">
        <v>0.23263890000000001</v>
      </c>
      <c r="P875" s="14">
        <v>7.8431399999999998E-2</v>
      </c>
      <c r="Q875" s="14">
        <v>0.3777778</v>
      </c>
      <c r="R875" s="14">
        <v>0.3333333</v>
      </c>
      <c r="S875" s="14">
        <v>0.25333329999999998</v>
      </c>
      <c r="T875" s="14">
        <v>0.2083333</v>
      </c>
      <c r="U875" s="14">
        <v>0.28571429999999998</v>
      </c>
      <c r="V875" s="14">
        <v>0.4166667</v>
      </c>
      <c r="W875" s="14">
        <v>0.2</v>
      </c>
      <c r="X875" s="14">
        <v>0.35897440000000003</v>
      </c>
      <c r="Y875" s="14">
        <v>0.19047620000000001</v>
      </c>
      <c r="Z875" s="14">
        <v>0.29629630000000001</v>
      </c>
      <c r="AA875" s="14">
        <v>0.2</v>
      </c>
      <c r="AB875" s="14">
        <v>0.30952380000000002</v>
      </c>
      <c r="AC875" s="14">
        <v>0.18018020000000001</v>
      </c>
      <c r="AD875" s="14">
        <v>0.29411769999999998</v>
      </c>
      <c r="AE875" s="14">
        <v>0.22222220000000001</v>
      </c>
      <c r="AF875" s="14">
        <v>0.1458333</v>
      </c>
      <c r="AG875" s="14">
        <v>0.25925930000000003</v>
      </c>
      <c r="AH875" s="14">
        <v>0.24242420000000001</v>
      </c>
      <c r="AI875" s="14">
        <v>0.17777780000000001</v>
      </c>
      <c r="AJ875" s="14">
        <v>0.2105263</v>
      </c>
      <c r="AK875" s="14">
        <v>0.30303029999999997</v>
      </c>
      <c r="AL875" s="14">
        <v>8.8888900000000007E-2</v>
      </c>
      <c r="AM875" s="14">
        <v>0.30952380000000002</v>
      </c>
      <c r="AN875" s="14">
        <v>0.3333333</v>
      </c>
    </row>
    <row r="876" spans="1:40" s="1" customFormat="1" ht="60">
      <c r="A876" s="9" t="s">
        <v>157</v>
      </c>
      <c r="C876" s="1" t="s">
        <v>870</v>
      </c>
      <c r="G876" s="1" t="s">
        <v>871</v>
      </c>
      <c r="H876" s="13" t="s">
        <v>872</v>
      </c>
      <c r="I876" s="14">
        <v>0.2916667</v>
      </c>
      <c r="J876" s="14">
        <v>0.27272730000000001</v>
      </c>
      <c r="K876" s="14">
        <v>0.5</v>
      </c>
      <c r="L876" s="14">
        <v>0.2083333</v>
      </c>
      <c r="M876" s="14">
        <v>0.2631579</v>
      </c>
      <c r="N876" s="14">
        <v>0.1666667</v>
      </c>
      <c r="O876" s="14">
        <v>0.30902780000000002</v>
      </c>
      <c r="P876" s="14">
        <v>0.23529410000000001</v>
      </c>
      <c r="Q876" s="14">
        <v>0.35897440000000003</v>
      </c>
      <c r="R876" s="14">
        <v>0.55555560000000004</v>
      </c>
      <c r="S876" s="14">
        <v>0.2266667</v>
      </c>
      <c r="T876" s="14">
        <v>0.3125</v>
      </c>
      <c r="U876" s="14">
        <v>0.28571429999999998</v>
      </c>
      <c r="V876" s="14">
        <v>0.47222219999999998</v>
      </c>
      <c r="W876" s="14">
        <v>0.27450980000000003</v>
      </c>
      <c r="X876" s="14">
        <v>0.37037039999999999</v>
      </c>
      <c r="Y876" s="14">
        <v>0.23809520000000001</v>
      </c>
      <c r="Z876" s="14">
        <v>0.44444440000000002</v>
      </c>
      <c r="AA876" s="14">
        <v>0.23333329999999999</v>
      </c>
      <c r="AB876" s="14">
        <v>0.47619050000000002</v>
      </c>
      <c r="AC876" s="14">
        <v>0.2342342</v>
      </c>
      <c r="AD876" s="14">
        <v>0.35294120000000001</v>
      </c>
      <c r="AE876" s="14">
        <v>0.3333333</v>
      </c>
      <c r="AF876" s="14">
        <v>0.3125</v>
      </c>
      <c r="AG876" s="14">
        <v>0.25</v>
      </c>
      <c r="AH876" s="14">
        <v>0.34848479999999998</v>
      </c>
      <c r="AI876" s="14">
        <v>0.31111109999999997</v>
      </c>
      <c r="AJ876" s="14">
        <v>0.4035088</v>
      </c>
      <c r="AK876" s="14">
        <v>0.45454549999999999</v>
      </c>
      <c r="AL876" s="14">
        <v>0.24444440000000001</v>
      </c>
      <c r="AM876" s="14">
        <v>0.26190479999999999</v>
      </c>
      <c r="AN876" s="14">
        <v>0.38888889999999998</v>
      </c>
    </row>
    <row r="877" spans="1:40" s="1" customFormat="1" ht="60">
      <c r="A877" s="9" t="s">
        <v>157</v>
      </c>
      <c r="C877" s="1" t="s">
        <v>882</v>
      </c>
      <c r="G877" s="1" t="s">
        <v>883</v>
      </c>
      <c r="H877" s="13" t="s">
        <v>884</v>
      </c>
      <c r="I877" s="14">
        <v>0.51388889999999998</v>
      </c>
      <c r="J877" s="14">
        <v>0.36363640000000003</v>
      </c>
      <c r="K877" s="14">
        <v>0.48148150000000001</v>
      </c>
      <c r="L877" s="14">
        <v>0.25</v>
      </c>
      <c r="M877" s="14">
        <v>0.3333333</v>
      </c>
      <c r="N877" s="14">
        <v>0.36666670000000001</v>
      </c>
      <c r="O877" s="14">
        <v>0.4375</v>
      </c>
      <c r="P877" s="14">
        <v>0.37254900000000002</v>
      </c>
      <c r="Q877" s="14">
        <v>0.56410260000000001</v>
      </c>
      <c r="R877" s="14">
        <v>0.55555560000000004</v>
      </c>
      <c r="S877" s="14">
        <v>0.48</v>
      </c>
      <c r="T877" s="14">
        <v>0.4791667</v>
      </c>
      <c r="U877" s="14">
        <v>0.3333333</v>
      </c>
      <c r="V877" s="14">
        <v>0.61111110000000002</v>
      </c>
      <c r="W877" s="14">
        <v>0.40952379999999999</v>
      </c>
      <c r="X877" s="14">
        <v>0.50617279999999998</v>
      </c>
      <c r="Y877" s="14">
        <v>0.28571429999999998</v>
      </c>
      <c r="Z877" s="14">
        <v>0.70370370000000004</v>
      </c>
      <c r="AA877" s="14">
        <v>0.43333329999999998</v>
      </c>
      <c r="AB877" s="14">
        <v>0.56410260000000001</v>
      </c>
      <c r="AC877" s="14">
        <v>0.34234229999999999</v>
      </c>
      <c r="AD877" s="14">
        <v>0.49019610000000002</v>
      </c>
      <c r="AE877" s="14">
        <v>0.5</v>
      </c>
      <c r="AF877" s="14">
        <v>0.3958333</v>
      </c>
      <c r="AG877" s="14">
        <v>0.44444440000000002</v>
      </c>
      <c r="AH877" s="14">
        <v>0.5</v>
      </c>
      <c r="AI877" s="14">
        <v>0.3777778</v>
      </c>
      <c r="AJ877" s="14">
        <v>0.4035088</v>
      </c>
      <c r="AK877" s="14">
        <v>0.3939394</v>
      </c>
      <c r="AL877" s="14">
        <v>0.4</v>
      </c>
      <c r="AM877" s="14">
        <v>0.42857139999999999</v>
      </c>
      <c r="AN877" s="14">
        <v>0.52777779999999996</v>
      </c>
    </row>
    <row r="878" spans="1:40" s="1" customFormat="1" ht="60">
      <c r="A878" s="9" t="s">
        <v>157</v>
      </c>
      <c r="C878" s="1" t="s">
        <v>894</v>
      </c>
      <c r="G878" s="1" t="s">
        <v>895</v>
      </c>
      <c r="H878" s="13" t="s">
        <v>896</v>
      </c>
      <c r="I878" s="14">
        <v>0.48611110000000002</v>
      </c>
      <c r="J878" s="14">
        <v>0.3333333</v>
      </c>
      <c r="K878" s="14">
        <v>0.37037039999999999</v>
      </c>
      <c r="L878" s="14">
        <v>0.2916667</v>
      </c>
      <c r="M878" s="14">
        <v>0.1578947</v>
      </c>
      <c r="N878" s="14">
        <v>0.4</v>
      </c>
      <c r="O878" s="14">
        <v>0.3333333</v>
      </c>
      <c r="P878" s="14">
        <v>0.37254900000000002</v>
      </c>
      <c r="Q878" s="14">
        <v>0.48717949999999999</v>
      </c>
      <c r="R878" s="14">
        <v>0.3333333</v>
      </c>
      <c r="S878" s="14">
        <v>0.38666669999999997</v>
      </c>
      <c r="T878" s="14">
        <v>0.3958333</v>
      </c>
      <c r="U878" s="14">
        <v>0.23809520000000001</v>
      </c>
      <c r="V878" s="14">
        <v>0.58333330000000005</v>
      </c>
      <c r="W878" s="14">
        <v>0.34285719999999997</v>
      </c>
      <c r="X878" s="14">
        <v>0.50617279999999998</v>
      </c>
      <c r="Y878" s="14">
        <v>0.19047620000000001</v>
      </c>
      <c r="Z878" s="14">
        <v>0.66666669999999995</v>
      </c>
      <c r="AA878" s="14">
        <v>0.36666670000000001</v>
      </c>
      <c r="AB878" s="14">
        <v>0.54761899999999997</v>
      </c>
      <c r="AC878" s="14">
        <v>0.29729729999999999</v>
      </c>
      <c r="AD878" s="14">
        <v>0.4509804</v>
      </c>
      <c r="AE878" s="14">
        <v>0.38095240000000002</v>
      </c>
      <c r="AF878" s="14">
        <v>0.25</v>
      </c>
      <c r="AG878" s="14">
        <v>0.40740739999999998</v>
      </c>
      <c r="AH878" s="14">
        <v>0.3939394</v>
      </c>
      <c r="AI878" s="14">
        <v>0.3333333</v>
      </c>
      <c r="AJ878" s="14">
        <v>0.3859649</v>
      </c>
      <c r="AK878" s="14">
        <v>0.3333333</v>
      </c>
      <c r="AL878" s="14">
        <v>0.3333333</v>
      </c>
      <c r="AM878" s="14">
        <v>0.35714289999999999</v>
      </c>
      <c r="AN878" s="14">
        <v>0.58333330000000005</v>
      </c>
    </row>
    <row r="879" spans="1:40" s="1" customFormat="1" ht="60">
      <c r="A879" s="9" t="s">
        <v>157</v>
      </c>
      <c r="C879" s="1" t="s">
        <v>971</v>
      </c>
      <c r="G879" s="1" t="s">
        <v>972</v>
      </c>
      <c r="H879" s="13" t="s">
        <v>973</v>
      </c>
      <c r="I879" s="14">
        <v>8.3333299999999999E-2</v>
      </c>
      <c r="J879" s="14">
        <v>0.1363636</v>
      </c>
      <c r="K879" s="14">
        <v>0.1481481</v>
      </c>
      <c r="L879" s="14">
        <v>0.1666667</v>
      </c>
      <c r="M879" s="14">
        <v>0.2105263</v>
      </c>
      <c r="N879" s="14">
        <v>0.3333333</v>
      </c>
      <c r="O879" s="14">
        <v>0.1512028</v>
      </c>
      <c r="P879" s="14">
        <v>0.1568628</v>
      </c>
      <c r="Q879" s="14">
        <v>0.26190479999999999</v>
      </c>
      <c r="R879" s="14">
        <v>0.22222220000000001</v>
      </c>
      <c r="S879" s="14">
        <v>0.18666669999999999</v>
      </c>
      <c r="T879" s="14">
        <v>0.1875</v>
      </c>
      <c r="U879" s="14">
        <v>0.14285709999999999</v>
      </c>
      <c r="V879" s="14">
        <v>0.22222220000000001</v>
      </c>
      <c r="W879" s="14">
        <v>0.2</v>
      </c>
      <c r="X879" s="14">
        <v>0.27160499999999999</v>
      </c>
      <c r="Y879" s="14">
        <v>4.7619000000000002E-2</v>
      </c>
      <c r="Z879" s="14">
        <v>0.18518519999999999</v>
      </c>
      <c r="AA879" s="14">
        <v>0.1403509</v>
      </c>
      <c r="AB879" s="14">
        <v>0.26190479999999999</v>
      </c>
      <c r="AC879" s="14">
        <v>0.1171171</v>
      </c>
      <c r="AD879" s="14">
        <v>0.25490200000000002</v>
      </c>
      <c r="AE879" s="14">
        <v>0.2</v>
      </c>
      <c r="AF879" s="14">
        <v>0.1041667</v>
      </c>
      <c r="AG879" s="14">
        <v>0.1481481</v>
      </c>
      <c r="AH879" s="14">
        <v>0.1666667</v>
      </c>
      <c r="AI879" s="14">
        <v>0.15555559999999999</v>
      </c>
      <c r="AJ879" s="14">
        <v>0.1052632</v>
      </c>
      <c r="AK879" s="14">
        <v>0.21212120000000001</v>
      </c>
      <c r="AL879" s="14">
        <v>0.17777780000000001</v>
      </c>
      <c r="AM879" s="14">
        <v>0.14285709999999999</v>
      </c>
      <c r="AN879" s="14">
        <v>0.25</v>
      </c>
    </row>
    <row r="880" spans="1:40" s="43" customFormat="1" ht="15.75">
      <c r="A880" s="37" t="s">
        <v>137</v>
      </c>
      <c r="B880" s="37"/>
      <c r="C880" s="37"/>
      <c r="D880" s="37"/>
      <c r="E880" s="37"/>
      <c r="F880" s="37"/>
      <c r="G880" s="37" t="s">
        <v>2008</v>
      </c>
      <c r="H880" s="38"/>
      <c r="I880" s="39">
        <f>AVERAGE(I881:I901)</f>
        <v>0.517041194393285</v>
      </c>
      <c r="J880" s="39">
        <f t="shared" ref="J880:AN880" si="145">AVERAGE(J881:J901)</f>
        <v>0.49464774833611985</v>
      </c>
      <c r="K880" s="39">
        <f t="shared" si="145"/>
        <v>0.49942357456757674</v>
      </c>
      <c r="L880" s="39">
        <f t="shared" si="145"/>
        <v>0.45698682456194561</v>
      </c>
      <c r="M880" s="39">
        <f t="shared" si="145"/>
        <v>0.39993548475165597</v>
      </c>
      <c r="N880" s="39">
        <f t="shared" si="145"/>
        <v>0.49614594782961902</v>
      </c>
      <c r="O880" s="39">
        <f t="shared" si="145"/>
        <v>0.45804149663127719</v>
      </c>
      <c r="P880" s="39">
        <f t="shared" si="145"/>
        <v>0.39424031079572042</v>
      </c>
      <c r="Q880" s="39">
        <f t="shared" si="145"/>
        <v>0.48766297121598373</v>
      </c>
      <c r="R880" s="39">
        <f t="shared" si="145"/>
        <v>0.39120072731136141</v>
      </c>
      <c r="S880" s="39">
        <f t="shared" si="145"/>
        <v>0.45821902837898615</v>
      </c>
      <c r="T880" s="39">
        <f t="shared" si="145"/>
        <v>0.52231949208306805</v>
      </c>
      <c r="U880" s="39">
        <f t="shared" si="145"/>
        <v>0.43335026355803352</v>
      </c>
      <c r="V880" s="39">
        <f t="shared" si="145"/>
        <v>0.56511008963697529</v>
      </c>
      <c r="W880" s="39">
        <f t="shared" si="145"/>
        <v>0.4623854370747339</v>
      </c>
      <c r="X880" s="39">
        <f t="shared" si="145"/>
        <v>0.47969279653903413</v>
      </c>
      <c r="Y880" s="39">
        <f t="shared" si="145"/>
        <v>0.43516021624912071</v>
      </c>
      <c r="Z880" s="39">
        <f t="shared" si="145"/>
        <v>0.48616967159260344</v>
      </c>
      <c r="AA880" s="39">
        <f t="shared" si="145"/>
        <v>0.49114856966025944</v>
      </c>
      <c r="AB880" s="39">
        <f t="shared" si="145"/>
        <v>0.5375545026495433</v>
      </c>
      <c r="AC880" s="39">
        <f t="shared" si="145"/>
        <v>0.43367801254848309</v>
      </c>
      <c r="AD880" s="39">
        <f t="shared" si="145"/>
        <v>0.60051516080800016</v>
      </c>
      <c r="AE880" s="39">
        <f t="shared" si="145"/>
        <v>0.46791181943933391</v>
      </c>
      <c r="AF880" s="39">
        <f t="shared" si="145"/>
        <v>0.470804887410609</v>
      </c>
      <c r="AG880" s="39">
        <f t="shared" si="145"/>
        <v>0.54719843329718443</v>
      </c>
      <c r="AH880" s="39">
        <f t="shared" si="145"/>
        <v>0.48623335870357692</v>
      </c>
      <c r="AI880" s="39">
        <f t="shared" si="145"/>
        <v>0.5405805150450389</v>
      </c>
      <c r="AJ880" s="39">
        <f t="shared" si="145"/>
        <v>0.42688275533532649</v>
      </c>
      <c r="AK880" s="39">
        <f t="shared" si="145"/>
        <v>0.44152618072048372</v>
      </c>
      <c r="AL880" s="39">
        <f t="shared" si="145"/>
        <v>0.42353476304462973</v>
      </c>
      <c r="AM880" s="39">
        <f t="shared" si="145"/>
        <v>0.50890889398302352</v>
      </c>
      <c r="AN880" s="39">
        <f t="shared" si="145"/>
        <v>0.56383173439872381</v>
      </c>
    </row>
    <row r="881" spans="1:40" s="1" customFormat="1" ht="30">
      <c r="A881" s="1" t="s">
        <v>157</v>
      </c>
      <c r="C881" s="1" t="s">
        <v>975</v>
      </c>
      <c r="G881" s="1" t="s">
        <v>976</v>
      </c>
      <c r="H881" s="13" t="s">
        <v>977</v>
      </c>
      <c r="I881" s="14">
        <v>0.43055549999999998</v>
      </c>
      <c r="J881" s="14">
        <v>0.45454539999999999</v>
      </c>
      <c r="K881" s="14">
        <v>0.40740739999999998</v>
      </c>
      <c r="L881" s="14">
        <v>0.3333333</v>
      </c>
      <c r="M881" s="14">
        <v>0.3859649</v>
      </c>
      <c r="N881" s="14">
        <v>0.43333329999999998</v>
      </c>
      <c r="O881" s="14">
        <v>0.33676970000000001</v>
      </c>
      <c r="P881" s="14">
        <v>0.31372549999999999</v>
      </c>
      <c r="Q881" s="14">
        <v>0.3541667</v>
      </c>
      <c r="R881" s="14">
        <v>0.1111111</v>
      </c>
      <c r="S881" s="14">
        <v>0.34666659999999999</v>
      </c>
      <c r="T881" s="14">
        <v>0.4583333</v>
      </c>
      <c r="U881" s="14">
        <v>0.3333333</v>
      </c>
      <c r="V881" s="14">
        <v>0.55555549999999998</v>
      </c>
      <c r="W881" s="14">
        <v>0.35294120000000001</v>
      </c>
      <c r="X881" s="14">
        <v>0.43589739999999999</v>
      </c>
      <c r="Y881" s="14">
        <v>0.28571429999999998</v>
      </c>
      <c r="Z881" s="14">
        <v>0.4583333</v>
      </c>
      <c r="AA881" s="14">
        <v>0.51666670000000003</v>
      </c>
      <c r="AB881" s="14">
        <v>0.58974360000000003</v>
      </c>
      <c r="AC881" s="14">
        <v>0.31531530000000002</v>
      </c>
      <c r="AD881" s="14">
        <v>0.5625</v>
      </c>
      <c r="AE881" s="14">
        <v>0.42222219999999999</v>
      </c>
      <c r="AF881" s="14">
        <v>0.51111110000000004</v>
      </c>
      <c r="AG881" s="14">
        <v>0.51851849999999999</v>
      </c>
      <c r="AH881" s="14">
        <v>0.46969689999999997</v>
      </c>
      <c r="AI881" s="14">
        <v>0.53333330000000001</v>
      </c>
      <c r="AJ881" s="14">
        <v>0.4210526</v>
      </c>
      <c r="AK881" s="14">
        <v>0.42424240000000002</v>
      </c>
      <c r="AL881" s="14">
        <v>0.3333333</v>
      </c>
      <c r="AM881" s="14">
        <v>0.47619040000000001</v>
      </c>
      <c r="AN881" s="14">
        <v>0.5</v>
      </c>
    </row>
    <row r="882" spans="1:40" s="1" customFormat="1" ht="30">
      <c r="A882" s="1" t="s">
        <v>157</v>
      </c>
      <c r="C882" s="1" t="s">
        <v>978</v>
      </c>
      <c r="G882" s="1" t="s">
        <v>979</v>
      </c>
      <c r="H882" s="13" t="s">
        <v>980</v>
      </c>
      <c r="I882" s="14">
        <v>0.31944440000000002</v>
      </c>
      <c r="J882" s="14">
        <v>0.3333333</v>
      </c>
      <c r="K882" s="14">
        <v>0.37037039999999999</v>
      </c>
      <c r="L882" s="14">
        <v>0.3333333</v>
      </c>
      <c r="M882" s="14">
        <v>0.245614</v>
      </c>
      <c r="N882" s="14">
        <v>0.26666669999999998</v>
      </c>
      <c r="O882" s="14">
        <v>0.2199313</v>
      </c>
      <c r="P882" s="14">
        <v>0.15686269999999999</v>
      </c>
      <c r="Q882" s="14">
        <v>0.2291667</v>
      </c>
      <c r="R882" s="14">
        <v>0.1111111</v>
      </c>
      <c r="S882" s="14">
        <v>0.18666669999999999</v>
      </c>
      <c r="T882" s="14">
        <v>0.2888889</v>
      </c>
      <c r="U882" s="14">
        <v>0.19047620000000001</v>
      </c>
      <c r="V882" s="14">
        <v>0.3333333</v>
      </c>
      <c r="W882" s="14">
        <v>0.24761900000000001</v>
      </c>
      <c r="X882" s="14">
        <v>0.25925930000000003</v>
      </c>
      <c r="Y882" s="14">
        <v>0.19047620000000001</v>
      </c>
      <c r="Z882" s="14">
        <v>0.28571429999999998</v>
      </c>
      <c r="AA882" s="14">
        <v>0.26666669999999998</v>
      </c>
      <c r="AB882" s="14">
        <v>0.51282050000000001</v>
      </c>
      <c r="AC882" s="14">
        <v>0.2407407</v>
      </c>
      <c r="AD882" s="14">
        <v>0.50980389999999998</v>
      </c>
      <c r="AE882" s="14">
        <v>0.24444440000000001</v>
      </c>
      <c r="AF882" s="14">
        <v>0.2</v>
      </c>
      <c r="AG882" s="14">
        <v>0.29629630000000001</v>
      </c>
      <c r="AH882" s="14">
        <v>0.38095240000000002</v>
      </c>
      <c r="AI882" s="14">
        <v>0.2888889</v>
      </c>
      <c r="AJ882" s="14">
        <v>0.2280702</v>
      </c>
      <c r="AK882" s="14">
        <v>0.1212121</v>
      </c>
      <c r="AL882" s="14">
        <v>0.28571429999999998</v>
      </c>
      <c r="AM882" s="14">
        <v>0.35714279999999998</v>
      </c>
      <c r="AN882" s="14">
        <v>0.42424240000000002</v>
      </c>
    </row>
    <row r="883" spans="1:40" s="1" customFormat="1" ht="30">
      <c r="A883" s="1" t="s">
        <v>243</v>
      </c>
      <c r="F883" s="1" t="s">
        <v>981</v>
      </c>
      <c r="G883" s="1" t="s">
        <v>982</v>
      </c>
      <c r="H883" s="13" t="s">
        <v>983</v>
      </c>
      <c r="I883" s="14">
        <v>0.45928028225898743</v>
      </c>
      <c r="J883" s="14">
        <v>0.42252251505851746</v>
      </c>
      <c r="K883" s="14">
        <v>0.47048136591911316</v>
      </c>
      <c r="L883" s="14">
        <v>0.45964911580085754</v>
      </c>
      <c r="M883" s="14">
        <v>0.45958217978477478</v>
      </c>
      <c r="N883" s="14">
        <v>0.45092320442199707</v>
      </c>
      <c r="O883" s="14">
        <v>0.41285952925682068</v>
      </c>
      <c r="P883" s="14">
        <v>0.43966242671012878</v>
      </c>
      <c r="Q883" s="14">
        <v>0.42870369553565979</v>
      </c>
      <c r="R883" s="14">
        <v>0.42737427353858948</v>
      </c>
      <c r="S883" s="14">
        <v>0.38775509595870972</v>
      </c>
      <c r="T883" s="14">
        <v>0.49554893374443054</v>
      </c>
      <c r="U883" s="14">
        <v>0.42287233471870422</v>
      </c>
      <c r="V883" s="14">
        <v>0.4690345823764801</v>
      </c>
      <c r="W883" s="14">
        <v>0.40256407856941223</v>
      </c>
      <c r="X883" s="14">
        <v>0.42985072731971741</v>
      </c>
      <c r="Y883" s="14">
        <v>0.40018314123153687</v>
      </c>
      <c r="Z883" s="14">
        <v>0.50366300344467163</v>
      </c>
      <c r="AA883" s="14">
        <v>0.482158362865448</v>
      </c>
      <c r="AB883" s="14">
        <v>0.46147185564041138</v>
      </c>
      <c r="AC883" s="14">
        <v>0.4258289635181427</v>
      </c>
      <c r="AD883" s="14">
        <v>0.48760327696800232</v>
      </c>
      <c r="AE883" s="14">
        <v>0.39589440822601318</v>
      </c>
      <c r="AF883" s="14">
        <v>0.42289933562278748</v>
      </c>
      <c r="AG883" s="14">
        <v>0.48603349924087524</v>
      </c>
      <c r="AH883" s="14">
        <v>0.50687283277511597</v>
      </c>
      <c r="AI883" s="14">
        <v>0.40664711594581604</v>
      </c>
      <c r="AJ883" s="14">
        <v>0.48452696204185486</v>
      </c>
      <c r="AK883" s="14">
        <v>0.48272639513015747</v>
      </c>
      <c r="AL883" s="14">
        <v>0.47302502393722534</v>
      </c>
      <c r="AM883" s="14">
        <v>0.47207677364349365</v>
      </c>
      <c r="AN883" s="14">
        <v>0.51322752237319946</v>
      </c>
    </row>
    <row r="884" spans="1:40" s="1" customFormat="1" ht="45">
      <c r="A884" s="1" t="s">
        <v>157</v>
      </c>
      <c r="C884" s="1" t="s">
        <v>666</v>
      </c>
      <c r="G884" s="1" t="s">
        <v>667</v>
      </c>
      <c r="H884" s="13" t="s">
        <v>668</v>
      </c>
      <c r="I884" s="14">
        <v>0.59090909999999996</v>
      </c>
      <c r="J884" s="14">
        <v>0.60317460000000001</v>
      </c>
      <c r="K884" s="14">
        <v>0.7083334</v>
      </c>
      <c r="L884" s="14">
        <v>0.66666669999999995</v>
      </c>
      <c r="M884" s="14">
        <v>0.54901960000000005</v>
      </c>
      <c r="N884" s="14">
        <v>0.56666669999999997</v>
      </c>
      <c r="O884" s="14">
        <v>0.52982459999999998</v>
      </c>
      <c r="P884" s="14">
        <v>0.4791667</v>
      </c>
      <c r="Q884" s="14">
        <v>0.80555560000000004</v>
      </c>
      <c r="R884" s="14">
        <v>0.44444440000000002</v>
      </c>
      <c r="S884" s="14">
        <v>0.53333339999999996</v>
      </c>
      <c r="T884" s="14">
        <v>0.79487180000000002</v>
      </c>
      <c r="U884" s="14">
        <v>0.61111110000000002</v>
      </c>
      <c r="V884" s="14">
        <v>0.81818179999999996</v>
      </c>
      <c r="W884" s="14">
        <v>0.53125</v>
      </c>
      <c r="X884" s="14">
        <v>0.63768119999999995</v>
      </c>
      <c r="Y884" s="14">
        <v>0.44444440000000002</v>
      </c>
      <c r="Z884" s="14">
        <v>0.625</v>
      </c>
      <c r="AA884" s="14">
        <v>0.62962969999999996</v>
      </c>
      <c r="AB884" s="14">
        <v>0.66666669999999995</v>
      </c>
      <c r="AC884" s="14">
        <v>0.53921569999999996</v>
      </c>
      <c r="AD884" s="14">
        <v>0.76923079999999999</v>
      </c>
      <c r="AE884" s="14">
        <v>0.59523809999999999</v>
      </c>
      <c r="AF884" s="14">
        <v>0.57777780000000001</v>
      </c>
      <c r="AG884" s="14">
        <v>0.66666669999999995</v>
      </c>
      <c r="AH884" s="14">
        <v>0.6</v>
      </c>
      <c r="AI884" s="14">
        <v>0.7</v>
      </c>
      <c r="AJ884" s="14">
        <v>0.37254900000000002</v>
      </c>
      <c r="AK884" s="14">
        <v>0.63333329999999999</v>
      </c>
      <c r="AL884" s="14">
        <v>0.52380959999999999</v>
      </c>
      <c r="AM884" s="14">
        <v>0.63888889999999998</v>
      </c>
      <c r="AN884" s="14">
        <v>0.7</v>
      </c>
    </row>
    <row r="885" spans="1:40" s="1" customFormat="1" ht="45">
      <c r="A885" s="1" t="s">
        <v>157</v>
      </c>
      <c r="C885" s="1" t="s">
        <v>984</v>
      </c>
      <c r="G885" s="1" t="s">
        <v>985</v>
      </c>
      <c r="H885" s="13" t="s">
        <v>986</v>
      </c>
      <c r="I885" s="14">
        <v>0.59090909999999996</v>
      </c>
      <c r="J885" s="14">
        <v>0.52380959999999999</v>
      </c>
      <c r="K885" s="14">
        <v>0.52380959999999999</v>
      </c>
      <c r="L885" s="14">
        <v>0.625</v>
      </c>
      <c r="M885" s="14">
        <v>0.52941179999999999</v>
      </c>
      <c r="N885" s="14">
        <v>0.5</v>
      </c>
      <c r="O885" s="14">
        <v>0.45878140000000001</v>
      </c>
      <c r="P885" s="14">
        <v>0.4375</v>
      </c>
      <c r="Q885" s="14">
        <v>0.69230769999999997</v>
      </c>
      <c r="R885" s="14">
        <v>0.44444440000000002</v>
      </c>
      <c r="S885" s="14">
        <v>0.44444440000000002</v>
      </c>
      <c r="T885" s="14">
        <v>0.7179487</v>
      </c>
      <c r="U885" s="14">
        <v>0.53333339999999996</v>
      </c>
      <c r="V885" s="14">
        <v>0.88888889999999998</v>
      </c>
      <c r="W885" s="14">
        <v>0.58888890000000005</v>
      </c>
      <c r="X885" s="14">
        <v>0.60606059999999995</v>
      </c>
      <c r="Y885" s="14">
        <v>0.61111110000000002</v>
      </c>
      <c r="Z885" s="14">
        <v>0.625</v>
      </c>
      <c r="AA885" s="14">
        <v>0.57407410000000003</v>
      </c>
      <c r="AB885" s="14">
        <v>0.61904760000000003</v>
      </c>
      <c r="AC885" s="14">
        <v>0.48571429999999999</v>
      </c>
      <c r="AD885" s="14">
        <v>0.75555559999999999</v>
      </c>
      <c r="AE885" s="14">
        <v>0.54761899999999997</v>
      </c>
      <c r="AF885" s="14">
        <v>0.54761899999999997</v>
      </c>
      <c r="AG885" s="14">
        <v>0.71428570000000002</v>
      </c>
      <c r="AH885" s="14">
        <v>0.55555560000000004</v>
      </c>
      <c r="AI885" s="14">
        <v>0.81818179999999996</v>
      </c>
      <c r="AJ885" s="14">
        <v>0.4509804</v>
      </c>
      <c r="AK885" s="14">
        <v>0.625</v>
      </c>
      <c r="AL885" s="14">
        <v>0.41025640000000002</v>
      </c>
      <c r="AM885" s="14">
        <v>0.58974360000000003</v>
      </c>
      <c r="AN885" s="14">
        <v>0.59259260000000002</v>
      </c>
    </row>
    <row r="886" spans="1:40" s="1" customFormat="1" ht="45">
      <c r="A886" s="1" t="s">
        <v>157</v>
      </c>
      <c r="C886" s="1" t="s">
        <v>987</v>
      </c>
      <c r="G886" s="1" t="s">
        <v>988</v>
      </c>
      <c r="H886" s="13" t="s">
        <v>989</v>
      </c>
      <c r="I886" s="14">
        <v>0.52173910000000001</v>
      </c>
      <c r="J886" s="14">
        <v>0.4393939</v>
      </c>
      <c r="K886" s="14">
        <v>0.40740739999999998</v>
      </c>
      <c r="L886" s="14">
        <v>0.2916667</v>
      </c>
      <c r="M886" s="14">
        <v>0.3859649</v>
      </c>
      <c r="N886" s="14">
        <v>0.4</v>
      </c>
      <c r="O886" s="14">
        <v>0.51360550000000005</v>
      </c>
      <c r="P886" s="14">
        <v>0.39215689999999997</v>
      </c>
      <c r="Q886" s="14">
        <v>0.5</v>
      </c>
      <c r="R886" s="14">
        <v>0.22222220000000001</v>
      </c>
      <c r="S886" s="14">
        <v>0.45333329999999999</v>
      </c>
      <c r="T886" s="14">
        <v>0.5208334</v>
      </c>
      <c r="U886" s="14">
        <v>0.57142859999999995</v>
      </c>
      <c r="V886" s="14">
        <v>0.75757580000000002</v>
      </c>
      <c r="W886" s="14">
        <v>0.4509804</v>
      </c>
      <c r="X886" s="14">
        <v>0.52</v>
      </c>
      <c r="Y886" s="14">
        <v>0.47619050000000002</v>
      </c>
      <c r="Z886" s="14">
        <v>0.40740739999999998</v>
      </c>
      <c r="AA886" s="14">
        <v>0.508772</v>
      </c>
      <c r="AB886" s="14">
        <v>0.52380959999999999</v>
      </c>
      <c r="AC886" s="14">
        <v>0.5</v>
      </c>
      <c r="AD886" s="14">
        <v>0.64705880000000005</v>
      </c>
      <c r="AE886" s="14">
        <v>0.3846154</v>
      </c>
      <c r="AF886" s="14">
        <v>0.4791667</v>
      </c>
      <c r="AG886" s="14">
        <v>0.62962969999999996</v>
      </c>
      <c r="AH886" s="14">
        <v>0.52380959999999999</v>
      </c>
      <c r="AI886" s="14">
        <v>0.62222219999999995</v>
      </c>
      <c r="AJ886" s="14">
        <v>0.3859649</v>
      </c>
      <c r="AK886" s="14">
        <v>0.36363640000000003</v>
      </c>
      <c r="AL886" s="14">
        <v>0.51111110000000004</v>
      </c>
      <c r="AM886" s="14">
        <v>0.57142859999999995</v>
      </c>
      <c r="AN886" s="14">
        <v>0.5833334</v>
      </c>
    </row>
    <row r="887" spans="1:40" s="1" customFormat="1" ht="60">
      <c r="A887" s="1" t="s">
        <v>157</v>
      </c>
      <c r="C887" s="1" t="s">
        <v>990</v>
      </c>
      <c r="G887" s="1" t="s">
        <v>991</v>
      </c>
      <c r="H887" s="13" t="s">
        <v>992</v>
      </c>
      <c r="I887" s="14">
        <v>0.46376810000000002</v>
      </c>
      <c r="J887" s="14">
        <v>0.34920639999999997</v>
      </c>
      <c r="K887" s="14">
        <v>0.51851849999999999</v>
      </c>
      <c r="L887" s="14">
        <v>0.38095240000000002</v>
      </c>
      <c r="M887" s="14">
        <v>0.29411769999999998</v>
      </c>
      <c r="N887" s="14">
        <v>0.4</v>
      </c>
      <c r="O887" s="14">
        <v>0.46527780000000002</v>
      </c>
      <c r="P887" s="14">
        <v>0.2708333</v>
      </c>
      <c r="Q887" s="14">
        <v>0.46666669999999999</v>
      </c>
      <c r="R887" s="14">
        <v>0.1111111</v>
      </c>
      <c r="S887" s="14">
        <v>0.45333329999999999</v>
      </c>
      <c r="T887" s="14">
        <v>0.5208334</v>
      </c>
      <c r="U887" s="14">
        <v>0.77777779999999996</v>
      </c>
      <c r="V887" s="14">
        <v>0.7</v>
      </c>
      <c r="W887" s="14">
        <v>0.51041669999999995</v>
      </c>
      <c r="X887" s="14">
        <v>0.4</v>
      </c>
      <c r="Y887" s="14">
        <v>0.38095240000000002</v>
      </c>
      <c r="Z887" s="14">
        <v>0.625</v>
      </c>
      <c r="AA887" s="14">
        <v>0.56140350000000006</v>
      </c>
      <c r="AB887" s="14">
        <v>0.5833334</v>
      </c>
      <c r="AC887" s="14">
        <v>0.40540540000000003</v>
      </c>
      <c r="AD887" s="14">
        <v>0.52941179999999999</v>
      </c>
      <c r="AE887" s="14">
        <v>0.47619050000000002</v>
      </c>
      <c r="AF887" s="14">
        <v>0.44444440000000002</v>
      </c>
      <c r="AG887" s="14">
        <v>0.66666669999999995</v>
      </c>
      <c r="AH887" s="14">
        <v>0.44444440000000002</v>
      </c>
      <c r="AI887" s="14">
        <v>0.55555560000000004</v>
      </c>
      <c r="AJ887" s="14">
        <v>0.40740739999999998</v>
      </c>
      <c r="AK887" s="14">
        <v>0.45454549999999999</v>
      </c>
      <c r="AL887" s="14">
        <v>0.57777780000000001</v>
      </c>
      <c r="AM887" s="14">
        <v>0.51282050000000001</v>
      </c>
      <c r="AN887" s="14">
        <v>0.5</v>
      </c>
    </row>
    <row r="888" spans="1:40" s="1" customFormat="1" ht="15.75">
      <c r="A888" s="1" t="s">
        <v>342</v>
      </c>
      <c r="G888" s="1" t="s">
        <v>993</v>
      </c>
      <c r="H888" s="13" t="s">
        <v>994</v>
      </c>
      <c r="I888" s="14">
        <v>0.66600000000000004</v>
      </c>
      <c r="J888" s="14">
        <v>0.66600000000000004</v>
      </c>
      <c r="K888" s="14">
        <v>0.5</v>
      </c>
      <c r="L888" s="14">
        <v>0.5</v>
      </c>
      <c r="M888" s="14">
        <v>0.5</v>
      </c>
      <c r="N888" s="14">
        <v>0.5</v>
      </c>
      <c r="O888" s="14">
        <v>0.5</v>
      </c>
      <c r="P888" s="14">
        <v>0.66600000000000004</v>
      </c>
      <c r="Q888" s="14">
        <v>0.5</v>
      </c>
      <c r="R888" s="14">
        <v>0.33300000000000002</v>
      </c>
      <c r="S888" s="14">
        <v>0.66600000000000004</v>
      </c>
      <c r="T888" s="14">
        <v>0.5</v>
      </c>
      <c r="U888" s="14">
        <v>0.5</v>
      </c>
      <c r="V888" s="14">
        <v>0.5</v>
      </c>
      <c r="W888" s="14">
        <v>0.66600000000000004</v>
      </c>
      <c r="X888" s="14">
        <v>0.66600000000000004</v>
      </c>
      <c r="Y888" s="14">
        <v>0.66600000000000004</v>
      </c>
      <c r="Z888" s="14">
        <v>0.33300000000000002</v>
      </c>
      <c r="AA888" s="14">
        <v>0.66600000000000004</v>
      </c>
      <c r="AB888" s="14">
        <v>0.5</v>
      </c>
      <c r="AC888" s="14">
        <v>0.66600000000000004</v>
      </c>
      <c r="AD888" s="14">
        <v>0.5</v>
      </c>
      <c r="AE888" s="14">
        <v>0.5</v>
      </c>
      <c r="AF888" s="14">
        <v>0.5</v>
      </c>
      <c r="AG888" s="14">
        <v>0.5</v>
      </c>
      <c r="AH888" s="14">
        <v>0.5</v>
      </c>
      <c r="AI888" s="14">
        <v>0.5</v>
      </c>
      <c r="AJ888" s="14">
        <v>0.66600000000000004</v>
      </c>
      <c r="AK888" s="14">
        <v>0.66600000000000004</v>
      </c>
      <c r="AL888" s="14">
        <v>0.5</v>
      </c>
      <c r="AM888" s="14">
        <v>0.5</v>
      </c>
      <c r="AN888" s="14">
        <v>0.66600000000000004</v>
      </c>
    </row>
    <row r="889" spans="1:40" s="1" customFormat="1" ht="45">
      <c r="A889" s="1" t="s">
        <v>157</v>
      </c>
      <c r="C889" s="1" t="s">
        <v>995</v>
      </c>
      <c r="G889" s="1" t="s">
        <v>996</v>
      </c>
      <c r="H889" s="13" t="s">
        <v>997</v>
      </c>
      <c r="I889" s="14">
        <v>0.53623189999999998</v>
      </c>
      <c r="J889" s="14">
        <v>0.54545460000000001</v>
      </c>
      <c r="K889" s="14">
        <v>0.5833334</v>
      </c>
      <c r="L889" s="14">
        <v>0.66666669999999995</v>
      </c>
      <c r="M889" s="14">
        <v>0.44444440000000002</v>
      </c>
      <c r="N889" s="14">
        <v>0.5</v>
      </c>
      <c r="O889" s="14">
        <v>0.48797249999999998</v>
      </c>
      <c r="P889" s="14">
        <v>0.37254900000000002</v>
      </c>
      <c r="Q889" s="14">
        <v>0.5</v>
      </c>
      <c r="R889" s="14">
        <v>0.44444440000000002</v>
      </c>
      <c r="S889" s="14">
        <v>0.45333329999999999</v>
      </c>
      <c r="T889" s="14">
        <v>0.5625</v>
      </c>
      <c r="U889" s="14">
        <v>0.52380959999999999</v>
      </c>
      <c r="V889" s="14">
        <v>0.63636360000000003</v>
      </c>
      <c r="W889" s="14">
        <v>0.4555556</v>
      </c>
      <c r="X889" s="14">
        <v>0.54545460000000001</v>
      </c>
      <c r="Y889" s="14">
        <v>0.38095240000000002</v>
      </c>
      <c r="Z889" s="14">
        <v>0.57142859999999995</v>
      </c>
      <c r="AA889" s="14">
        <v>0.5789474</v>
      </c>
      <c r="AB889" s="14">
        <v>0.61904760000000003</v>
      </c>
      <c r="AC889" s="14">
        <v>0.51851849999999999</v>
      </c>
      <c r="AD889" s="14">
        <v>0.70588240000000002</v>
      </c>
      <c r="AE889" s="14">
        <v>0.47619050000000002</v>
      </c>
      <c r="AF889" s="14">
        <v>0.46666669999999999</v>
      </c>
      <c r="AG889" s="14">
        <v>0.5833334</v>
      </c>
      <c r="AH889" s="14">
        <v>0.56666669999999997</v>
      </c>
      <c r="AI889" s="14">
        <v>0.76190480000000005</v>
      </c>
      <c r="AJ889" s="14">
        <v>0.44444440000000002</v>
      </c>
      <c r="AK889" s="14">
        <v>0.57575759999999998</v>
      </c>
      <c r="AL889" s="14">
        <v>0.51111110000000004</v>
      </c>
      <c r="AM889" s="14">
        <v>0.57142859999999995</v>
      </c>
      <c r="AN889" s="14">
        <v>0.63636360000000003</v>
      </c>
    </row>
    <row r="890" spans="1:40" s="1" customFormat="1" ht="30">
      <c r="A890" s="1" t="s">
        <v>342</v>
      </c>
      <c r="G890" s="1" t="s">
        <v>998</v>
      </c>
      <c r="H890" s="13" t="s">
        <v>999</v>
      </c>
      <c r="I890" s="14">
        <v>0.54997490000000004</v>
      </c>
      <c r="J890" s="14">
        <v>0.47078530000000002</v>
      </c>
      <c r="K890" s="14">
        <v>0.45227060000000002</v>
      </c>
      <c r="L890" s="14">
        <v>0.63112170000000001</v>
      </c>
      <c r="M890" s="14">
        <v>0.42109639999999998</v>
      </c>
      <c r="N890" s="14">
        <v>0.46880850000000002</v>
      </c>
      <c r="O890" s="14">
        <v>0.7709916</v>
      </c>
      <c r="P890" s="14">
        <v>0.29700850000000001</v>
      </c>
      <c r="Q890" s="14">
        <v>0.60959339999999995</v>
      </c>
      <c r="R890" s="14">
        <v>0.51106379999999996</v>
      </c>
      <c r="S890" s="14">
        <v>0.63676739999999998</v>
      </c>
      <c r="T890" s="14">
        <v>0.51415290000000002</v>
      </c>
      <c r="U890" s="14">
        <v>0.34256239999999999</v>
      </c>
      <c r="V890" s="14">
        <v>0.48026059999999998</v>
      </c>
      <c r="W890" s="14">
        <v>0.51650830000000003</v>
      </c>
      <c r="X890" s="14">
        <v>0.3554485</v>
      </c>
      <c r="Y890" s="14">
        <v>0.38203870000000001</v>
      </c>
      <c r="Z890" s="14">
        <v>0.53831289999999998</v>
      </c>
      <c r="AA890" s="14">
        <v>0.28354629999999997</v>
      </c>
      <c r="AB890" s="14">
        <v>0.40476259999999997</v>
      </c>
      <c r="AC890" s="14">
        <v>0.5245573</v>
      </c>
      <c r="AD890" s="14">
        <v>0.61807190000000001</v>
      </c>
      <c r="AE890" s="14">
        <v>0.63168630000000003</v>
      </c>
      <c r="AF890" s="14">
        <v>0.49066219999999999</v>
      </c>
      <c r="AG890" s="14">
        <v>0.37748809999999999</v>
      </c>
      <c r="AH890" s="14">
        <v>0.40700409999999998</v>
      </c>
      <c r="AI890" s="14">
        <v>0.36408109999999999</v>
      </c>
      <c r="AJ890" s="14">
        <v>0.40087050000000002</v>
      </c>
      <c r="AK890" s="14">
        <v>0.45353559999999998</v>
      </c>
      <c r="AL890" s="14">
        <v>0.4046556</v>
      </c>
      <c r="AM890" s="14">
        <v>0.4733909</v>
      </c>
      <c r="AN890" s="14">
        <v>0.36662289999999997</v>
      </c>
    </row>
    <row r="891" spans="1:40" s="1" customFormat="1" ht="60">
      <c r="A891" s="1" t="s">
        <v>157</v>
      </c>
      <c r="C891" s="1" t="s">
        <v>1000</v>
      </c>
      <c r="G891" s="1" t="s">
        <v>1001</v>
      </c>
      <c r="H891" s="13" t="s">
        <v>1002</v>
      </c>
      <c r="I891" s="14">
        <v>0.31944440000000002</v>
      </c>
      <c r="J891" s="14">
        <v>0.40909089999999998</v>
      </c>
      <c r="K891" s="14">
        <v>0.44444440000000002</v>
      </c>
      <c r="L891" s="14">
        <v>0.375</v>
      </c>
      <c r="M891" s="14">
        <v>0.3157895</v>
      </c>
      <c r="N891" s="14">
        <v>0.53333330000000001</v>
      </c>
      <c r="O891" s="14">
        <v>0.31632650000000001</v>
      </c>
      <c r="P891" s="14">
        <v>0.3333333</v>
      </c>
      <c r="Q891" s="14">
        <v>0.2916667</v>
      </c>
      <c r="R891" s="14">
        <v>0.22222220000000001</v>
      </c>
      <c r="S891" s="14">
        <v>0.36</v>
      </c>
      <c r="T891" s="14">
        <v>0.3541667</v>
      </c>
      <c r="U891" s="14">
        <v>0.28571429999999998</v>
      </c>
      <c r="V891" s="14">
        <v>0.36363630000000002</v>
      </c>
      <c r="W891" s="14">
        <v>0.3131313</v>
      </c>
      <c r="X891" s="14">
        <v>0.34615380000000001</v>
      </c>
      <c r="Y891" s="14">
        <v>0.14285709999999999</v>
      </c>
      <c r="Z891" s="14">
        <v>0.40740739999999998</v>
      </c>
      <c r="AA891" s="14">
        <v>0.3859649</v>
      </c>
      <c r="AB891" s="14">
        <v>0.3333333</v>
      </c>
      <c r="AC891" s="14">
        <v>0.29629630000000001</v>
      </c>
      <c r="AD891" s="14">
        <v>0.39215680000000003</v>
      </c>
      <c r="AE891" s="14">
        <v>0.35714279999999998</v>
      </c>
      <c r="AF891" s="14">
        <v>0.3541667</v>
      </c>
      <c r="AG891" s="14">
        <v>0.48148150000000001</v>
      </c>
      <c r="AH891" s="14">
        <v>0.37878790000000001</v>
      </c>
      <c r="AI891" s="14">
        <v>0.4</v>
      </c>
      <c r="AJ891" s="14">
        <v>0.38888889999999998</v>
      </c>
      <c r="AK891" s="14">
        <v>0.18181820000000001</v>
      </c>
      <c r="AL891" s="14">
        <v>0.2888889</v>
      </c>
      <c r="AM891" s="14">
        <v>0.46153840000000002</v>
      </c>
      <c r="AN891" s="14">
        <v>0.5</v>
      </c>
    </row>
    <row r="892" spans="1:40" s="1" customFormat="1" ht="45">
      <c r="A892" s="9" t="s">
        <v>157</v>
      </c>
      <c r="C892" s="1" t="s">
        <v>1003</v>
      </c>
      <c r="G892" s="1" t="s">
        <v>1004</v>
      </c>
      <c r="H892" s="13" t="s">
        <v>1005</v>
      </c>
      <c r="I892" s="14">
        <v>0.42857139999999999</v>
      </c>
      <c r="J892" s="14">
        <v>0.4210526</v>
      </c>
      <c r="K892" s="14">
        <v>0.1111111</v>
      </c>
      <c r="L892" s="14">
        <v>0.4583333</v>
      </c>
      <c r="M892" s="14">
        <v>0.29629630000000001</v>
      </c>
      <c r="N892" s="14">
        <v>0.46666659999999999</v>
      </c>
      <c r="O892" s="14">
        <v>0.34767019999999998</v>
      </c>
      <c r="P892" s="14">
        <v>0.26666669999999998</v>
      </c>
      <c r="Q892" s="14">
        <v>0.1111111</v>
      </c>
      <c r="R892" s="14">
        <v>0.44444440000000002</v>
      </c>
      <c r="S892" s="14">
        <v>0.24637680000000001</v>
      </c>
      <c r="T892" s="14">
        <v>0.4</v>
      </c>
      <c r="U892" s="14">
        <v>0.38095240000000002</v>
      </c>
      <c r="V892" s="14">
        <v>0.51851849999999999</v>
      </c>
      <c r="W892" s="14">
        <v>0.29411759999999998</v>
      </c>
      <c r="X892" s="14">
        <v>0.4487179</v>
      </c>
      <c r="Y892" s="14">
        <v>0.27777780000000002</v>
      </c>
      <c r="Z892" s="14">
        <v>0.55555549999999998</v>
      </c>
      <c r="AA892" s="14">
        <v>0.2280702</v>
      </c>
      <c r="AB892" s="14">
        <v>0.47619040000000001</v>
      </c>
      <c r="AC892" s="14">
        <v>0.20370369999999999</v>
      </c>
      <c r="AD892" s="14">
        <v>0.52941170000000004</v>
      </c>
      <c r="AE892" s="14">
        <v>0.4</v>
      </c>
      <c r="AF892" s="14">
        <v>0.42857139999999999</v>
      </c>
      <c r="AG892" s="14">
        <v>0.375</v>
      </c>
      <c r="AH892" s="14">
        <v>0.4</v>
      </c>
      <c r="AI892" s="14">
        <v>0.35555550000000002</v>
      </c>
      <c r="AJ892" s="14">
        <v>0.3125</v>
      </c>
      <c r="AK892" s="14">
        <v>0.36363630000000002</v>
      </c>
      <c r="AL892" s="14">
        <v>0.28571429999999998</v>
      </c>
      <c r="AM892" s="14">
        <v>0.42857139999999999</v>
      </c>
      <c r="AN892" s="14">
        <v>0.36666660000000001</v>
      </c>
    </row>
    <row r="893" spans="1:40" s="1" customFormat="1" ht="60">
      <c r="A893" s="1" t="s">
        <v>157</v>
      </c>
      <c r="C893" s="1" t="s">
        <v>1006</v>
      </c>
      <c r="G893" s="1" t="s">
        <v>1007</v>
      </c>
      <c r="H893" s="13" t="s">
        <v>1008</v>
      </c>
      <c r="I893" s="14">
        <v>0.66666669999999995</v>
      </c>
      <c r="J893" s="14">
        <v>0.71428570000000002</v>
      </c>
      <c r="K893" s="14">
        <v>0.79166669999999995</v>
      </c>
      <c r="L893" s="14">
        <v>0.52380959999999999</v>
      </c>
      <c r="M893" s="14">
        <v>0.61111110000000002</v>
      </c>
      <c r="N893" s="14">
        <v>0.7</v>
      </c>
      <c r="O893" s="14">
        <v>0.63736269999999995</v>
      </c>
      <c r="P893" s="14">
        <v>0.51111110000000004</v>
      </c>
      <c r="Q893" s="14">
        <v>0.72222220000000004</v>
      </c>
      <c r="R893" s="14">
        <v>0.55555560000000004</v>
      </c>
      <c r="S893" s="14">
        <v>0.68055560000000004</v>
      </c>
      <c r="T893" s="14">
        <v>0.76190480000000005</v>
      </c>
      <c r="U893" s="14">
        <v>0.57142859999999995</v>
      </c>
      <c r="V893" s="14">
        <v>0.76666670000000003</v>
      </c>
      <c r="W893" s="14">
        <v>0.63636360000000003</v>
      </c>
      <c r="X893" s="14">
        <v>0.54166669999999995</v>
      </c>
      <c r="Y893" s="14">
        <v>0.66666669999999995</v>
      </c>
      <c r="Z893" s="14">
        <v>0.66666669999999995</v>
      </c>
      <c r="AA893" s="14">
        <v>0.7</v>
      </c>
      <c r="AB893" s="14">
        <v>0.77777779999999996</v>
      </c>
      <c r="AC893" s="14">
        <v>0.62626269999999995</v>
      </c>
      <c r="AD893" s="14">
        <v>0.82222220000000001</v>
      </c>
      <c r="AE893" s="14">
        <v>0.6</v>
      </c>
      <c r="AF893" s="14">
        <v>0.57777780000000001</v>
      </c>
      <c r="AG893" s="14">
        <v>0.74074079999999998</v>
      </c>
      <c r="AH893" s="14">
        <v>0.7192982</v>
      </c>
      <c r="AI893" s="14">
        <v>0.77777779999999996</v>
      </c>
      <c r="AJ893" s="14">
        <v>0.53703710000000004</v>
      </c>
      <c r="AK893" s="14">
        <v>0.48484850000000002</v>
      </c>
      <c r="AL893" s="14">
        <v>0.56410260000000001</v>
      </c>
      <c r="AM893" s="14">
        <v>0.69230769999999997</v>
      </c>
      <c r="AN893" s="14">
        <v>0.73333329999999997</v>
      </c>
    </row>
    <row r="894" spans="1:40" s="1" customFormat="1" ht="60">
      <c r="A894" s="1" t="s">
        <v>157</v>
      </c>
      <c r="C894" s="1" t="s">
        <v>1009</v>
      </c>
      <c r="G894" s="1" t="s">
        <v>1010</v>
      </c>
      <c r="H894" s="13" t="s">
        <v>1011</v>
      </c>
      <c r="I894" s="14">
        <v>0.53968260000000001</v>
      </c>
      <c r="J894" s="14">
        <v>0.58730159999999998</v>
      </c>
      <c r="K894" s="14">
        <v>0.625</v>
      </c>
      <c r="L894" s="14">
        <v>0.42857139999999999</v>
      </c>
      <c r="M894" s="14">
        <v>0.3518519</v>
      </c>
      <c r="N894" s="14">
        <v>0.43333329999999998</v>
      </c>
      <c r="O894" s="14">
        <v>0.53623189999999998</v>
      </c>
      <c r="P894" s="14">
        <v>0.43137259999999999</v>
      </c>
      <c r="Q894" s="14">
        <v>0.56410260000000001</v>
      </c>
      <c r="R894" s="14">
        <v>0.3333333</v>
      </c>
      <c r="S894" s="14">
        <v>0.52777779999999996</v>
      </c>
      <c r="T894" s="14">
        <v>0.64444449999999998</v>
      </c>
      <c r="U894" s="14">
        <v>0.38888889999999998</v>
      </c>
      <c r="V894" s="14">
        <v>0.63333329999999999</v>
      </c>
      <c r="W894" s="14">
        <v>0.41935489999999997</v>
      </c>
      <c r="X894" s="14">
        <v>0.38888889999999998</v>
      </c>
      <c r="Y894" s="14">
        <v>0.5</v>
      </c>
      <c r="Z894" s="14">
        <v>0.53333339999999996</v>
      </c>
      <c r="AA894" s="14">
        <v>0.61666670000000001</v>
      </c>
      <c r="AB894" s="14">
        <v>0.80555560000000004</v>
      </c>
      <c r="AC894" s="14">
        <v>0.51960779999999995</v>
      </c>
      <c r="AD894" s="14">
        <v>0.70833330000000005</v>
      </c>
      <c r="AE894" s="14">
        <v>0.57777780000000001</v>
      </c>
      <c r="AF894" s="14">
        <v>0.46666669999999999</v>
      </c>
      <c r="AG894" s="14">
        <v>0.70370370000000004</v>
      </c>
      <c r="AH894" s="14">
        <v>0.5</v>
      </c>
      <c r="AI894" s="14">
        <v>0.55555560000000004</v>
      </c>
      <c r="AJ894" s="14">
        <v>0.5</v>
      </c>
      <c r="AK894" s="14">
        <v>0.42424240000000002</v>
      </c>
      <c r="AL894" s="14">
        <v>0.54761899999999997</v>
      </c>
      <c r="AM894" s="14">
        <v>0.52380959999999999</v>
      </c>
      <c r="AN894" s="14">
        <v>0.54545460000000001</v>
      </c>
    </row>
    <row r="895" spans="1:40" s="1" customFormat="1" ht="15.75">
      <c r="A895" s="1" t="s">
        <v>342</v>
      </c>
      <c r="G895" s="1" t="s">
        <v>1012</v>
      </c>
      <c r="H895" s="13" t="s">
        <v>1013</v>
      </c>
      <c r="I895" s="14">
        <v>0.66600000000000004</v>
      </c>
      <c r="J895" s="14">
        <v>0.33300000000000002</v>
      </c>
      <c r="K895" s="14">
        <v>0.33300000000000002</v>
      </c>
      <c r="L895" s="14">
        <v>0.5</v>
      </c>
      <c r="M895" s="14">
        <v>0.16600000000000001</v>
      </c>
      <c r="N895" s="14">
        <v>0.16600000000000001</v>
      </c>
      <c r="O895" s="14">
        <v>0.33300000000000002</v>
      </c>
      <c r="P895" s="14">
        <v>0.16600000000000001</v>
      </c>
      <c r="Q895" s="14">
        <v>0.5</v>
      </c>
      <c r="R895" s="14">
        <v>0.16600000000000001</v>
      </c>
      <c r="S895" s="14">
        <v>0.5</v>
      </c>
      <c r="T895" s="14">
        <v>0.33300000000000002</v>
      </c>
      <c r="U895" s="14">
        <v>0</v>
      </c>
      <c r="V895" s="14">
        <v>0.33300000000000002</v>
      </c>
      <c r="W895" s="14">
        <v>0.5</v>
      </c>
      <c r="X895" s="14">
        <v>0.5</v>
      </c>
      <c r="Y895" s="14">
        <v>0.33300000000000002</v>
      </c>
      <c r="Z895" s="14">
        <v>0.33300000000000002</v>
      </c>
      <c r="AA895" s="14">
        <v>0.33300000000000002</v>
      </c>
      <c r="AB895" s="14">
        <v>0.16600000000000001</v>
      </c>
      <c r="AC895" s="14">
        <v>0.33300000000000002</v>
      </c>
      <c r="AD895" s="14">
        <v>0.5</v>
      </c>
      <c r="AE895" s="14">
        <v>0.33300000000000002</v>
      </c>
      <c r="AF895" s="14">
        <v>0.16600000000000001</v>
      </c>
      <c r="AG895" s="14">
        <v>0</v>
      </c>
      <c r="AH895" s="14">
        <v>0.33300000000000002</v>
      </c>
      <c r="AI895" s="14">
        <v>0.33300000000000002</v>
      </c>
      <c r="AJ895" s="14">
        <v>0.16600000000000001</v>
      </c>
      <c r="AK895" s="14">
        <v>0.66600000000000004</v>
      </c>
      <c r="AL895" s="14">
        <v>0.16600000000000001</v>
      </c>
      <c r="AM895" s="14">
        <v>0.33300000000000002</v>
      </c>
      <c r="AN895" s="14">
        <v>0.33300000000000002</v>
      </c>
    </row>
    <row r="896" spans="1:40" s="1" customFormat="1" ht="45">
      <c r="A896" s="1" t="s">
        <v>157</v>
      </c>
      <c r="C896" s="1" t="s">
        <v>1014</v>
      </c>
      <c r="G896" s="1" t="s">
        <v>1015</v>
      </c>
      <c r="H896" s="13" t="s">
        <v>1016</v>
      </c>
      <c r="I896" s="14">
        <v>0.48611110000000002</v>
      </c>
      <c r="J896" s="14">
        <v>0.46969689999999997</v>
      </c>
      <c r="K896" s="14">
        <v>0.59259260000000002</v>
      </c>
      <c r="L896" s="14">
        <v>0.2916667</v>
      </c>
      <c r="M896" s="14">
        <v>0.44444440000000002</v>
      </c>
      <c r="N896" s="14">
        <v>0.7</v>
      </c>
      <c r="O896" s="14">
        <v>0.54639170000000004</v>
      </c>
      <c r="P896" s="14">
        <v>0.50980389999999998</v>
      </c>
      <c r="Q896" s="14">
        <v>0.43589739999999999</v>
      </c>
      <c r="R896" s="14">
        <v>0.77777770000000002</v>
      </c>
      <c r="S896" s="14">
        <v>0.51388880000000003</v>
      </c>
      <c r="T896" s="14">
        <v>0.4791667</v>
      </c>
      <c r="U896" s="14">
        <v>0.3333333</v>
      </c>
      <c r="V896" s="14">
        <v>0.60606059999999995</v>
      </c>
      <c r="W896" s="14">
        <v>0.53333330000000001</v>
      </c>
      <c r="X896" s="14">
        <v>0.50617279999999998</v>
      </c>
      <c r="Y896" s="14">
        <v>0.42857139999999999</v>
      </c>
      <c r="Z896" s="14">
        <v>0.44444440000000002</v>
      </c>
      <c r="AA896" s="14">
        <v>0.46666659999999999</v>
      </c>
      <c r="AB896" s="14">
        <v>0.69047619999999998</v>
      </c>
      <c r="AC896" s="14">
        <v>0.3783784</v>
      </c>
      <c r="AD896" s="14">
        <v>0.70588229999999996</v>
      </c>
      <c r="AE896" s="14">
        <v>0.44444440000000002</v>
      </c>
      <c r="AF896" s="14">
        <v>0.625</v>
      </c>
      <c r="AG896" s="14">
        <v>0.70370370000000004</v>
      </c>
      <c r="AH896" s="14">
        <v>0.57142850000000001</v>
      </c>
      <c r="AI896" s="14">
        <v>0.55555549999999998</v>
      </c>
      <c r="AJ896" s="14">
        <v>0.50877190000000005</v>
      </c>
      <c r="AK896" s="14">
        <v>0.3939394</v>
      </c>
      <c r="AL896" s="14">
        <v>0.53333330000000001</v>
      </c>
      <c r="AM896" s="14">
        <v>0.40476190000000001</v>
      </c>
      <c r="AN896" s="14">
        <v>0.72222220000000004</v>
      </c>
    </row>
    <row r="897" spans="1:40" s="1" customFormat="1" ht="45">
      <c r="A897" s="1" t="s">
        <v>157</v>
      </c>
      <c r="C897" s="1" t="s">
        <v>1017</v>
      </c>
      <c r="G897" s="1" t="s">
        <v>1018</v>
      </c>
      <c r="H897" s="13" t="s">
        <v>1019</v>
      </c>
      <c r="I897" s="14">
        <v>0.63888880000000003</v>
      </c>
      <c r="J897" s="14">
        <v>0.65151510000000001</v>
      </c>
      <c r="K897" s="14">
        <v>0.625</v>
      </c>
      <c r="L897" s="14">
        <v>0.5416666</v>
      </c>
      <c r="M897" s="14">
        <v>0.40740739999999998</v>
      </c>
      <c r="N897" s="14">
        <v>0.73333329999999997</v>
      </c>
      <c r="O897" s="14">
        <v>0.56701029999999997</v>
      </c>
      <c r="P897" s="14">
        <v>0.62745090000000003</v>
      </c>
      <c r="Q897" s="14">
        <v>0.5</v>
      </c>
      <c r="R897" s="14">
        <v>0.6666666</v>
      </c>
      <c r="S897" s="14">
        <v>0.56000000000000005</v>
      </c>
      <c r="T897" s="14">
        <v>0.58333330000000005</v>
      </c>
      <c r="U897" s="14">
        <v>0.23809520000000001</v>
      </c>
      <c r="V897" s="14">
        <v>0.72727269999999999</v>
      </c>
      <c r="W897" s="14">
        <v>0.53333330000000001</v>
      </c>
      <c r="X897" s="14">
        <v>0.58024690000000001</v>
      </c>
      <c r="Y897" s="14">
        <v>0.57142850000000001</v>
      </c>
      <c r="Z897" s="14">
        <v>0.59259260000000002</v>
      </c>
      <c r="AA897" s="14">
        <v>0.4166667</v>
      </c>
      <c r="AB897" s="14">
        <v>0.61904760000000003</v>
      </c>
      <c r="AC897" s="14">
        <v>0.41441440000000002</v>
      </c>
      <c r="AD897" s="14">
        <v>0.64705880000000005</v>
      </c>
      <c r="AE897" s="14">
        <v>0.6</v>
      </c>
      <c r="AF897" s="14">
        <v>0.6666666</v>
      </c>
      <c r="AG897" s="14">
        <v>0.6666666</v>
      </c>
      <c r="AH897" s="14">
        <v>0.6666666</v>
      </c>
      <c r="AI897" s="14">
        <v>0.7111111</v>
      </c>
      <c r="AJ897" s="14">
        <v>0.56140350000000006</v>
      </c>
      <c r="AK897" s="14">
        <v>0.63636360000000003</v>
      </c>
      <c r="AL897" s="14">
        <v>0.57777769999999995</v>
      </c>
      <c r="AM897" s="14">
        <v>0.59523809999999999</v>
      </c>
      <c r="AN897" s="14">
        <v>0.75</v>
      </c>
    </row>
    <row r="898" spans="1:40" s="1" customFormat="1" ht="45">
      <c r="A898" s="1" t="s">
        <v>157</v>
      </c>
      <c r="C898" s="1" t="s">
        <v>1020</v>
      </c>
      <c r="G898" s="1" t="s">
        <v>1021</v>
      </c>
      <c r="H898" s="13" t="s">
        <v>1022</v>
      </c>
      <c r="I898" s="14">
        <v>0.56521739999999998</v>
      </c>
      <c r="J898" s="14">
        <v>0.61904760000000003</v>
      </c>
      <c r="K898" s="14">
        <v>0.66666669999999995</v>
      </c>
      <c r="L898" s="14">
        <v>0.5833334</v>
      </c>
      <c r="M898" s="14">
        <v>0.508772</v>
      </c>
      <c r="N898" s="14">
        <v>0.56666669999999997</v>
      </c>
      <c r="O898" s="14">
        <v>0.50680270000000005</v>
      </c>
      <c r="P898" s="14">
        <v>0.39215689999999997</v>
      </c>
      <c r="Q898" s="14">
        <v>0.5833334</v>
      </c>
      <c r="R898" s="14">
        <v>0.3333333</v>
      </c>
      <c r="S898" s="14">
        <v>0.4583333</v>
      </c>
      <c r="T898" s="14">
        <v>0.7179487</v>
      </c>
      <c r="U898" s="14">
        <v>0.76190480000000005</v>
      </c>
      <c r="V898" s="14">
        <v>0.76666670000000003</v>
      </c>
      <c r="W898" s="14">
        <v>0.53125</v>
      </c>
      <c r="X898" s="14">
        <v>0.52777779999999996</v>
      </c>
      <c r="Y898" s="14">
        <v>0.47619050000000002</v>
      </c>
      <c r="Z898" s="14">
        <v>0.61904760000000003</v>
      </c>
      <c r="AA898" s="14">
        <v>0.68518520000000005</v>
      </c>
      <c r="AB898" s="14">
        <v>0.64285709999999996</v>
      </c>
      <c r="AC898" s="14">
        <v>0.52777779999999996</v>
      </c>
      <c r="AD898" s="14">
        <v>0.64285709999999996</v>
      </c>
      <c r="AE898" s="14">
        <v>0.59523809999999999</v>
      </c>
      <c r="AF898" s="14">
        <v>0.59523809999999999</v>
      </c>
      <c r="AG898" s="14">
        <v>0.71428570000000002</v>
      </c>
      <c r="AH898" s="14">
        <v>0.58730159999999998</v>
      </c>
      <c r="AI898" s="14">
        <v>0.84615390000000001</v>
      </c>
      <c r="AJ898" s="14">
        <v>0.5</v>
      </c>
      <c r="AK898" s="14">
        <v>0.57575759999999998</v>
      </c>
      <c r="AL898" s="14">
        <v>0.62222219999999995</v>
      </c>
      <c r="AM898" s="14">
        <v>0.53846159999999998</v>
      </c>
      <c r="AN898" s="14">
        <v>0.62962960000000001</v>
      </c>
    </row>
    <row r="899" spans="1:40" s="1" customFormat="1" ht="45">
      <c r="A899" s="1" t="s">
        <v>157</v>
      </c>
      <c r="C899" s="1" t="s">
        <v>1023</v>
      </c>
      <c r="G899" s="1" t="s">
        <v>1024</v>
      </c>
      <c r="H899" s="13" t="s">
        <v>1025</v>
      </c>
      <c r="I899" s="14">
        <v>0.20634920000000001</v>
      </c>
      <c r="J899" s="14">
        <v>0.26984130000000001</v>
      </c>
      <c r="K899" s="14">
        <v>0.2083333</v>
      </c>
      <c r="L899" s="14">
        <v>0.125</v>
      </c>
      <c r="M899" s="14">
        <v>0.25925930000000003</v>
      </c>
      <c r="N899" s="14">
        <v>0.4</v>
      </c>
      <c r="O899" s="14">
        <v>0.1666667</v>
      </c>
      <c r="P899" s="14">
        <v>0.19607840000000001</v>
      </c>
      <c r="Q899" s="14">
        <v>0.3333333</v>
      </c>
      <c r="R899" s="14">
        <v>0.44444440000000002</v>
      </c>
      <c r="S899" s="14">
        <v>0.26388889999999998</v>
      </c>
      <c r="T899" s="14">
        <v>0.2708333</v>
      </c>
      <c r="U899" s="14">
        <v>0.38095240000000002</v>
      </c>
      <c r="V899" s="14">
        <v>0.18518519999999999</v>
      </c>
      <c r="W899" s="14">
        <v>0.23232320000000001</v>
      </c>
      <c r="X899" s="14">
        <v>0.2266667</v>
      </c>
      <c r="Y899" s="14">
        <v>0.3333333</v>
      </c>
      <c r="Z899" s="14">
        <v>0.14285709999999999</v>
      </c>
      <c r="AA899" s="14">
        <v>0.2807017</v>
      </c>
      <c r="AB899" s="14">
        <v>0.15384610000000001</v>
      </c>
      <c r="AC899" s="14">
        <v>0.2473118</v>
      </c>
      <c r="AD899" s="14">
        <v>0.35294120000000001</v>
      </c>
      <c r="AE899" s="14">
        <v>0.2</v>
      </c>
      <c r="AF899" s="14">
        <v>0.14285709999999999</v>
      </c>
      <c r="AG899" s="14">
        <v>0.4583333</v>
      </c>
      <c r="AH899" s="14">
        <v>0.2105263</v>
      </c>
      <c r="AI899" s="14">
        <v>0.2</v>
      </c>
      <c r="AJ899" s="14">
        <v>0.27450980000000003</v>
      </c>
      <c r="AK899" s="14">
        <v>0.1212121</v>
      </c>
      <c r="AL899" s="14">
        <v>6.6666699999999995E-2</v>
      </c>
      <c r="AM899" s="14">
        <v>0.43589739999999999</v>
      </c>
      <c r="AN899" s="14">
        <v>0.5</v>
      </c>
    </row>
    <row r="900" spans="1:40" s="1" customFormat="1" ht="60">
      <c r="A900" s="9" t="s">
        <v>157</v>
      </c>
      <c r="C900" s="1" t="s">
        <v>1026</v>
      </c>
      <c r="G900" s="1" t="s">
        <v>1027</v>
      </c>
      <c r="H900" s="13" t="s">
        <v>1028</v>
      </c>
      <c r="I900" s="14">
        <v>0.54545449999999995</v>
      </c>
      <c r="J900" s="14">
        <v>0.48333330000000002</v>
      </c>
      <c r="K900" s="14">
        <v>0.48148150000000001</v>
      </c>
      <c r="L900" s="14">
        <v>0.38095240000000002</v>
      </c>
      <c r="M900" s="14">
        <v>0.31372549999999999</v>
      </c>
      <c r="N900" s="14">
        <v>0.63333329999999999</v>
      </c>
      <c r="O900" s="14">
        <v>0.43478260000000002</v>
      </c>
      <c r="P900" s="14">
        <v>0.52941170000000004</v>
      </c>
      <c r="Q900" s="14">
        <v>0.40476190000000001</v>
      </c>
      <c r="R900" s="14">
        <v>0.55555549999999998</v>
      </c>
      <c r="S900" s="14">
        <v>0.37681160000000002</v>
      </c>
      <c r="T900" s="14">
        <v>0.46666669999999999</v>
      </c>
      <c r="U900" s="14">
        <v>0.38095240000000002</v>
      </c>
      <c r="V900" s="14">
        <v>0.3</v>
      </c>
      <c r="W900" s="14">
        <v>0.36559140000000001</v>
      </c>
      <c r="X900" s="14">
        <v>0.5466666</v>
      </c>
      <c r="Y900" s="14">
        <v>0.52380950000000004</v>
      </c>
      <c r="Z900" s="14">
        <v>0.57142850000000001</v>
      </c>
      <c r="AA900" s="14">
        <v>0.46666659999999999</v>
      </c>
      <c r="AB900" s="14">
        <v>0.47619040000000001</v>
      </c>
      <c r="AC900" s="14">
        <v>0.4166667</v>
      </c>
      <c r="AD900" s="14">
        <v>0.57777769999999995</v>
      </c>
      <c r="AE900" s="14">
        <v>0.35555550000000002</v>
      </c>
      <c r="AF900" s="14">
        <v>0.57777769999999995</v>
      </c>
      <c r="AG900" s="14">
        <v>0.5416666</v>
      </c>
      <c r="AH900" s="14">
        <v>0.38888889999999998</v>
      </c>
      <c r="AI900" s="14">
        <v>0.42222219999999999</v>
      </c>
      <c r="AJ900" s="14">
        <v>0.39215680000000003</v>
      </c>
      <c r="AK900" s="14">
        <v>0.2</v>
      </c>
      <c r="AL900" s="14">
        <v>0.22222220000000001</v>
      </c>
      <c r="AM900" s="14">
        <v>0.51515149999999998</v>
      </c>
      <c r="AN900" s="14">
        <v>0.63888880000000003</v>
      </c>
    </row>
    <row r="901" spans="1:40" s="1" customFormat="1" ht="45">
      <c r="A901" s="1" t="s">
        <v>157</v>
      </c>
      <c r="C901" s="1" t="s">
        <v>1029</v>
      </c>
      <c r="G901" s="1" t="s">
        <v>1030</v>
      </c>
      <c r="H901" s="13" t="s">
        <v>1031</v>
      </c>
      <c r="I901" s="14">
        <v>0.6666666</v>
      </c>
      <c r="J901" s="14">
        <v>0.62121210000000004</v>
      </c>
      <c r="K901" s="14">
        <v>0.66666669999999995</v>
      </c>
      <c r="L901" s="14">
        <v>0.5</v>
      </c>
      <c r="M901" s="14">
        <v>0.50877190000000005</v>
      </c>
      <c r="N901" s="14">
        <v>0.6</v>
      </c>
      <c r="O901" s="14">
        <v>0.53061219999999998</v>
      </c>
      <c r="P901" s="14">
        <v>0.49019600000000002</v>
      </c>
      <c r="Q901" s="14">
        <v>0.70833330000000005</v>
      </c>
      <c r="R901" s="14">
        <v>0.55555549999999998</v>
      </c>
      <c r="S901" s="14">
        <v>0.57333330000000005</v>
      </c>
      <c r="T901" s="14">
        <v>0.58333330000000005</v>
      </c>
      <c r="U901" s="14">
        <v>0.57142850000000001</v>
      </c>
      <c r="V901" s="14">
        <v>0.52777779999999996</v>
      </c>
      <c r="W901" s="14">
        <v>0.6285714</v>
      </c>
      <c r="X901" s="14">
        <v>0.60493830000000004</v>
      </c>
      <c r="Y901" s="14">
        <v>0.6666666</v>
      </c>
      <c r="Z901" s="14">
        <v>0.37037039999999999</v>
      </c>
      <c r="AA901" s="14">
        <v>0.6666666</v>
      </c>
      <c r="AB901" s="14">
        <v>0.6666666</v>
      </c>
      <c r="AC901" s="14">
        <v>0.5225225</v>
      </c>
      <c r="AD901" s="14">
        <v>0.64705880000000005</v>
      </c>
      <c r="AE901" s="14">
        <v>0.68888879999999997</v>
      </c>
      <c r="AF901" s="14">
        <v>0.64583330000000005</v>
      </c>
      <c r="AG901" s="14">
        <v>0.6666666</v>
      </c>
      <c r="AH901" s="14">
        <v>0.5</v>
      </c>
      <c r="AI901" s="14">
        <v>0.64444440000000003</v>
      </c>
      <c r="AJ901" s="14">
        <v>0.56140350000000006</v>
      </c>
      <c r="AK901" s="14">
        <v>0.42424240000000002</v>
      </c>
      <c r="AL901" s="14">
        <v>0.48888890000000002</v>
      </c>
      <c r="AM901" s="14">
        <v>0.59523809999999999</v>
      </c>
      <c r="AN901" s="14">
        <v>0.63888889999999998</v>
      </c>
    </row>
    <row r="902" spans="1:40" s="43" customFormat="1" ht="15.75">
      <c r="A902" s="37" t="s">
        <v>138</v>
      </c>
      <c r="B902" s="37"/>
      <c r="C902" s="37"/>
      <c r="D902" s="37"/>
      <c r="E902" s="37"/>
      <c r="F902" s="37"/>
      <c r="G902" s="37" t="s">
        <v>2009</v>
      </c>
      <c r="H902" s="38"/>
      <c r="I902" s="39">
        <f>AVERAGE(I903:I914)</f>
        <v>0.43288019917888643</v>
      </c>
      <c r="J902" s="39">
        <f t="shared" ref="J902:AN902" si="146">AVERAGE(J903:J914)</f>
        <v>0.41181397878516518</v>
      </c>
      <c r="K902" s="39">
        <f t="shared" si="146"/>
        <v>0.42805521312440242</v>
      </c>
      <c r="L902" s="39">
        <f t="shared" si="146"/>
        <v>0.39973309409894947</v>
      </c>
      <c r="M902" s="39">
        <f t="shared" si="146"/>
        <v>0.37889453000602719</v>
      </c>
      <c r="N902" s="39">
        <f t="shared" si="146"/>
        <v>0.49363913053436281</v>
      </c>
      <c r="O902" s="39">
        <f t="shared" si="146"/>
        <v>0.37377174199558899</v>
      </c>
      <c r="P902" s="39">
        <f t="shared" si="146"/>
        <v>0.47740129429648714</v>
      </c>
      <c r="Q902" s="39">
        <f t="shared" si="146"/>
        <v>0.38814385627921427</v>
      </c>
      <c r="R902" s="39">
        <f t="shared" si="146"/>
        <v>0.52103962459281294</v>
      </c>
      <c r="S902" s="39">
        <f t="shared" si="146"/>
        <v>0.40918226355752951</v>
      </c>
      <c r="T902" s="39">
        <f t="shared" si="146"/>
        <v>0.49714855064878472</v>
      </c>
      <c r="U902" s="39">
        <f t="shared" si="146"/>
        <v>0.33812770158669148</v>
      </c>
      <c r="V902" s="39">
        <f t="shared" si="146"/>
        <v>0.5667691118226369</v>
      </c>
      <c r="W902" s="39">
        <f t="shared" si="146"/>
        <v>0.37386833204959236</v>
      </c>
      <c r="X902" s="39">
        <f t="shared" si="146"/>
        <v>0.41284862505429581</v>
      </c>
      <c r="Y902" s="39">
        <f t="shared" si="146"/>
        <v>0.49011676088104256</v>
      </c>
      <c r="Z902" s="39">
        <f t="shared" si="146"/>
        <v>0.44003417280362456</v>
      </c>
      <c r="AA902" s="39">
        <f t="shared" si="146"/>
        <v>0.43699092658125566</v>
      </c>
      <c r="AB902" s="39">
        <f t="shared" si="146"/>
        <v>0.45808911306104655</v>
      </c>
      <c r="AC902" s="39">
        <f t="shared" si="146"/>
        <v>0.32910714951562886</v>
      </c>
      <c r="AD902" s="39">
        <f t="shared" si="146"/>
        <v>0.4930138858361563</v>
      </c>
      <c r="AE902" s="39">
        <f t="shared" si="146"/>
        <v>0.42209284226818083</v>
      </c>
      <c r="AF902" s="39">
        <f t="shared" si="146"/>
        <v>0.50331855120538083</v>
      </c>
      <c r="AG902" s="39">
        <f t="shared" si="146"/>
        <v>0.51172837251647307</v>
      </c>
      <c r="AH902" s="39">
        <f t="shared" si="146"/>
        <v>0.46055554659306214</v>
      </c>
      <c r="AI902" s="39">
        <f t="shared" si="146"/>
        <v>0.43945534535621006</v>
      </c>
      <c r="AJ902" s="39">
        <f t="shared" si="146"/>
        <v>0.47117941074759168</v>
      </c>
      <c r="AK902" s="39">
        <f t="shared" si="146"/>
        <v>0.36681709857521055</v>
      </c>
      <c r="AL902" s="39">
        <f t="shared" si="146"/>
        <v>0.34303096190563842</v>
      </c>
      <c r="AM902" s="39">
        <f t="shared" si="146"/>
        <v>0.42134472500425968</v>
      </c>
      <c r="AN902" s="39">
        <f t="shared" si="146"/>
        <v>0.54842686051766076</v>
      </c>
    </row>
    <row r="903" spans="1:40" s="1" customFormat="1" ht="45">
      <c r="A903" s="1" t="s">
        <v>157</v>
      </c>
      <c r="C903" s="1" t="s">
        <v>1033</v>
      </c>
      <c r="G903" s="1" t="s">
        <v>1034</v>
      </c>
      <c r="H903" s="13" t="s">
        <v>1035</v>
      </c>
      <c r="I903" s="14">
        <v>0.6666666</v>
      </c>
      <c r="J903" s="14">
        <v>0.68181820000000004</v>
      </c>
      <c r="K903" s="14">
        <v>0.62962960000000001</v>
      </c>
      <c r="L903" s="14">
        <v>0.4583333</v>
      </c>
      <c r="M903" s="14">
        <v>0.40740739999999998</v>
      </c>
      <c r="N903" s="14">
        <v>0.76666670000000003</v>
      </c>
      <c r="O903" s="14">
        <v>0.53819439999999996</v>
      </c>
      <c r="P903" s="14">
        <v>0.56862740000000001</v>
      </c>
      <c r="Q903" s="14">
        <v>0.38095240000000002</v>
      </c>
      <c r="R903" s="14">
        <v>0.88888889999999998</v>
      </c>
      <c r="S903" s="14">
        <v>0.53333330000000001</v>
      </c>
      <c r="T903" s="14">
        <v>0.7916666</v>
      </c>
      <c r="U903" s="14">
        <v>0.42857139999999999</v>
      </c>
      <c r="V903" s="14">
        <v>0.81818179999999996</v>
      </c>
      <c r="W903" s="14">
        <v>0.40952379999999999</v>
      </c>
      <c r="X903" s="14">
        <v>0.53846150000000004</v>
      </c>
      <c r="Y903" s="14">
        <v>0.47619050000000002</v>
      </c>
      <c r="Z903" s="14">
        <v>0.70370370000000004</v>
      </c>
      <c r="AA903" s="14">
        <v>0.52631570000000005</v>
      </c>
      <c r="AB903" s="14">
        <v>0.69047619999999998</v>
      </c>
      <c r="AC903" s="14">
        <v>0.45045039999999997</v>
      </c>
      <c r="AD903" s="14">
        <v>0.70588240000000002</v>
      </c>
      <c r="AE903" s="14">
        <v>0.55555549999999998</v>
      </c>
      <c r="AF903" s="14">
        <v>0.64583330000000005</v>
      </c>
      <c r="AG903" s="14">
        <v>0.62962960000000001</v>
      </c>
      <c r="AH903" s="14">
        <v>0.6666666</v>
      </c>
      <c r="AI903" s="14">
        <v>0.68888879999999997</v>
      </c>
      <c r="AJ903" s="14">
        <v>0.6481481</v>
      </c>
      <c r="AK903" s="14">
        <v>0.57575759999999998</v>
      </c>
      <c r="AL903" s="14">
        <v>0.46666659999999999</v>
      </c>
      <c r="AM903" s="14">
        <v>0.59523809999999999</v>
      </c>
      <c r="AN903" s="14">
        <v>0.77777779999999996</v>
      </c>
    </row>
    <row r="904" spans="1:40" s="1" customFormat="1" ht="45">
      <c r="A904" s="1" t="s">
        <v>157</v>
      </c>
      <c r="C904" s="1" t="s">
        <v>1036</v>
      </c>
      <c r="G904" s="1" t="s">
        <v>1037</v>
      </c>
      <c r="H904" s="13" t="s">
        <v>1038</v>
      </c>
      <c r="I904" s="14">
        <v>0.55555549999999998</v>
      </c>
      <c r="J904" s="14">
        <v>0.57142850000000001</v>
      </c>
      <c r="K904" s="14">
        <v>0.59259260000000002</v>
      </c>
      <c r="L904" s="14">
        <v>0.3333333</v>
      </c>
      <c r="M904" s="14">
        <v>0.42592590000000002</v>
      </c>
      <c r="N904" s="14">
        <v>0.56666669999999997</v>
      </c>
      <c r="O904" s="14">
        <v>0.47569440000000002</v>
      </c>
      <c r="P904" s="14">
        <v>0.52941170000000004</v>
      </c>
      <c r="Q904" s="14">
        <v>0.38095240000000002</v>
      </c>
      <c r="R904" s="14">
        <v>0.44444440000000002</v>
      </c>
      <c r="S904" s="14">
        <v>0.49333329999999997</v>
      </c>
      <c r="T904" s="14">
        <v>0.625</v>
      </c>
      <c r="U904" s="14">
        <v>0.38095240000000002</v>
      </c>
      <c r="V904" s="14">
        <v>0.75757580000000002</v>
      </c>
      <c r="W904" s="14">
        <v>0.42857139999999999</v>
      </c>
      <c r="X904" s="14">
        <v>0.50617279999999998</v>
      </c>
      <c r="Y904" s="14">
        <v>0.52380950000000004</v>
      </c>
      <c r="Z904" s="14">
        <v>0.51851849999999999</v>
      </c>
      <c r="AA904" s="14">
        <v>0.46666659999999999</v>
      </c>
      <c r="AB904" s="14">
        <v>0.6666666</v>
      </c>
      <c r="AC904" s="14">
        <v>0.39639639999999998</v>
      </c>
      <c r="AD904" s="14">
        <v>0.64705880000000005</v>
      </c>
      <c r="AE904" s="14">
        <v>0.46666659999999999</v>
      </c>
      <c r="AF904" s="14">
        <v>0.58333330000000005</v>
      </c>
      <c r="AG904" s="14">
        <v>0.51851849999999999</v>
      </c>
      <c r="AH904" s="14">
        <v>0.65151510000000001</v>
      </c>
      <c r="AI904" s="14">
        <v>0.57777769999999995</v>
      </c>
      <c r="AJ904" s="14">
        <v>0.5789474</v>
      </c>
      <c r="AK904" s="14">
        <v>0.45454539999999999</v>
      </c>
      <c r="AL904" s="14">
        <v>0.42222219999999999</v>
      </c>
      <c r="AM904" s="14">
        <v>0.59523809999999999</v>
      </c>
      <c r="AN904" s="14">
        <v>0.72222220000000004</v>
      </c>
    </row>
    <row r="905" spans="1:40" s="1" customFormat="1" ht="45">
      <c r="A905" s="1" t="s">
        <v>157</v>
      </c>
      <c r="C905" s="1" t="s">
        <v>1039</v>
      </c>
      <c r="G905" s="1" t="s">
        <v>1040</v>
      </c>
      <c r="H905" s="13" t="s">
        <v>1041</v>
      </c>
      <c r="I905" s="14">
        <v>0.6086956</v>
      </c>
      <c r="J905" s="14">
        <v>0.65151510000000001</v>
      </c>
      <c r="K905" s="14">
        <v>0.6666666</v>
      </c>
      <c r="L905" s="14">
        <v>0.5416666</v>
      </c>
      <c r="M905" s="14">
        <v>0.50877190000000005</v>
      </c>
      <c r="N905" s="14">
        <v>0.7</v>
      </c>
      <c r="O905" s="14">
        <v>0.59450170000000002</v>
      </c>
      <c r="P905" s="14">
        <v>0.58823530000000002</v>
      </c>
      <c r="Q905" s="14">
        <v>0.5625</v>
      </c>
      <c r="R905" s="14">
        <v>0.6666666</v>
      </c>
      <c r="S905" s="14">
        <v>0.51388889999999998</v>
      </c>
      <c r="T905" s="14">
        <v>0.64444440000000003</v>
      </c>
      <c r="U905" s="14">
        <v>0.57142850000000001</v>
      </c>
      <c r="V905" s="14">
        <v>0.63888889999999998</v>
      </c>
      <c r="W905" s="14">
        <v>0.58585860000000001</v>
      </c>
      <c r="X905" s="14">
        <v>0.6666666</v>
      </c>
      <c r="Y905" s="14">
        <v>0.71428570000000002</v>
      </c>
      <c r="Z905" s="14">
        <v>0.5416666</v>
      </c>
      <c r="AA905" s="14">
        <v>0.6</v>
      </c>
      <c r="AB905" s="14">
        <v>0.57142850000000001</v>
      </c>
      <c r="AC905" s="14">
        <v>0.4774775</v>
      </c>
      <c r="AD905" s="14">
        <v>0.68627450000000001</v>
      </c>
      <c r="AE905" s="14">
        <v>0.57777769999999995</v>
      </c>
      <c r="AF905" s="14">
        <v>0.625</v>
      </c>
      <c r="AG905" s="14">
        <v>0.55555549999999998</v>
      </c>
      <c r="AH905" s="14">
        <v>0.60606059999999995</v>
      </c>
      <c r="AI905" s="14">
        <v>0.8</v>
      </c>
      <c r="AJ905" s="14">
        <v>0.68421050000000005</v>
      </c>
      <c r="AK905" s="14">
        <v>0.57575759999999998</v>
      </c>
      <c r="AL905" s="14">
        <v>0.55555549999999998</v>
      </c>
      <c r="AM905" s="14">
        <v>0.52380950000000004</v>
      </c>
      <c r="AN905" s="14">
        <v>0.75</v>
      </c>
    </row>
    <row r="906" spans="1:40" s="1" customFormat="1" ht="45">
      <c r="A906" s="1" t="s">
        <v>157</v>
      </c>
      <c r="C906" s="1" t="s">
        <v>1042</v>
      </c>
      <c r="G906" s="1" t="s">
        <v>1043</v>
      </c>
      <c r="H906" s="13" t="s">
        <v>1044</v>
      </c>
      <c r="I906" s="14">
        <v>0.40277780000000002</v>
      </c>
      <c r="J906" s="14">
        <v>0.36363630000000002</v>
      </c>
      <c r="K906" s="14">
        <v>0.25925930000000003</v>
      </c>
      <c r="L906" s="14">
        <v>0.375</v>
      </c>
      <c r="M906" s="14">
        <v>0.3508772</v>
      </c>
      <c r="N906" s="14">
        <v>0.43333329999999998</v>
      </c>
      <c r="O906" s="14">
        <v>0.28819440000000002</v>
      </c>
      <c r="P906" s="14">
        <v>0.50980389999999998</v>
      </c>
      <c r="Q906" s="14">
        <v>0.3333333</v>
      </c>
      <c r="R906" s="14">
        <v>0.3333333</v>
      </c>
      <c r="S906" s="14">
        <v>0.32</v>
      </c>
      <c r="T906" s="14">
        <v>0.4</v>
      </c>
      <c r="U906" s="14">
        <v>0.38095240000000002</v>
      </c>
      <c r="V906" s="14">
        <v>0.52777770000000002</v>
      </c>
      <c r="W906" s="14">
        <v>0.2929293</v>
      </c>
      <c r="X906" s="14">
        <v>0.29629630000000001</v>
      </c>
      <c r="Y906" s="14">
        <v>0.3333333</v>
      </c>
      <c r="Z906" s="14">
        <v>0.3333333</v>
      </c>
      <c r="AA906" s="14">
        <v>0.4166667</v>
      </c>
      <c r="AB906" s="14">
        <v>0.46153840000000002</v>
      </c>
      <c r="AC906" s="14">
        <v>0.27027030000000002</v>
      </c>
      <c r="AD906" s="14">
        <v>0.3333333</v>
      </c>
      <c r="AE906" s="14">
        <v>0.35555550000000002</v>
      </c>
      <c r="AF906" s="14">
        <v>0.4375</v>
      </c>
      <c r="AG906" s="14">
        <v>0.48148150000000001</v>
      </c>
      <c r="AH906" s="14">
        <v>0.4393939</v>
      </c>
      <c r="AI906" s="14">
        <v>0.2888889</v>
      </c>
      <c r="AJ906" s="14">
        <v>0.3333333</v>
      </c>
      <c r="AK906" s="14">
        <v>0.21212120000000001</v>
      </c>
      <c r="AL906" s="14">
        <v>0.3333333</v>
      </c>
      <c r="AM906" s="14">
        <v>0.3333333</v>
      </c>
      <c r="AN906" s="14">
        <v>0.54545449999999995</v>
      </c>
    </row>
    <row r="907" spans="1:40" s="1" customFormat="1" ht="45">
      <c r="A907" s="1" t="s">
        <v>157</v>
      </c>
      <c r="C907" s="1" t="s">
        <v>1045</v>
      </c>
      <c r="G907" s="1" t="s">
        <v>1046</v>
      </c>
      <c r="H907" s="13" t="s">
        <v>1047</v>
      </c>
      <c r="I907" s="14">
        <v>0.84057970000000004</v>
      </c>
      <c r="J907" s="14">
        <v>0.63492059999999995</v>
      </c>
      <c r="K907" s="14">
        <v>0.81481479999999995</v>
      </c>
      <c r="L907" s="14">
        <v>0.625</v>
      </c>
      <c r="M907" s="14">
        <v>0.75438590000000005</v>
      </c>
      <c r="N907" s="14">
        <v>0.76666670000000003</v>
      </c>
      <c r="O907" s="14">
        <v>0.69444439999999996</v>
      </c>
      <c r="P907" s="14">
        <v>0.8541666</v>
      </c>
      <c r="Q907" s="14">
        <v>0.73333329999999997</v>
      </c>
      <c r="R907" s="14">
        <v>0.77777779999999996</v>
      </c>
      <c r="S907" s="14">
        <v>0.74666670000000002</v>
      </c>
      <c r="T907" s="14">
        <v>0.77083330000000005</v>
      </c>
      <c r="U907" s="14">
        <v>0.6666666</v>
      </c>
      <c r="V907" s="14">
        <v>0.87878789999999996</v>
      </c>
      <c r="W907" s="14">
        <v>0.78095239999999999</v>
      </c>
      <c r="X907" s="14">
        <v>0.75308640000000004</v>
      </c>
      <c r="Y907" s="14">
        <v>0.85714290000000004</v>
      </c>
      <c r="Z907" s="14">
        <v>0.81481479999999995</v>
      </c>
      <c r="AA907" s="14">
        <v>0.6491228</v>
      </c>
      <c r="AB907" s="14">
        <v>0.80952380000000002</v>
      </c>
      <c r="AC907" s="14">
        <v>0.65765759999999995</v>
      </c>
      <c r="AD907" s="14">
        <v>0.80392160000000001</v>
      </c>
      <c r="AE907" s="14">
        <v>0.84444450000000004</v>
      </c>
      <c r="AF907" s="14">
        <v>0.7291666</v>
      </c>
      <c r="AG907" s="14">
        <v>0.85185180000000005</v>
      </c>
      <c r="AH907" s="14">
        <v>0.74242419999999998</v>
      </c>
      <c r="AI907" s="14">
        <v>0.68888879999999997</v>
      </c>
      <c r="AJ907" s="14">
        <v>0.75438590000000005</v>
      </c>
      <c r="AK907" s="14">
        <v>0.6666666</v>
      </c>
      <c r="AL907" s="14">
        <v>0.6666666</v>
      </c>
      <c r="AM907" s="14">
        <v>0.84615390000000001</v>
      </c>
      <c r="AN907" s="14">
        <v>0.80555549999999998</v>
      </c>
    </row>
    <row r="908" spans="1:40" s="1" customFormat="1" ht="60">
      <c r="A908" s="1" t="s">
        <v>157</v>
      </c>
      <c r="C908" s="1" t="s">
        <v>1048</v>
      </c>
      <c r="G908" s="1" t="s">
        <v>1049</v>
      </c>
      <c r="H908" s="13" t="s">
        <v>1050</v>
      </c>
      <c r="I908" s="14">
        <v>0.50724639999999999</v>
      </c>
      <c r="J908" s="14">
        <v>0.4393939</v>
      </c>
      <c r="K908" s="14">
        <v>0.3333333</v>
      </c>
      <c r="L908" s="14">
        <v>0.58333330000000005</v>
      </c>
      <c r="M908" s="14">
        <v>0.4561403</v>
      </c>
      <c r="N908" s="14">
        <v>0.6</v>
      </c>
      <c r="O908" s="14">
        <v>0.40893469999999998</v>
      </c>
      <c r="P908" s="14">
        <v>0.4509804</v>
      </c>
      <c r="Q908" s="14">
        <v>0.58333330000000005</v>
      </c>
      <c r="R908" s="14">
        <v>0.6666666</v>
      </c>
      <c r="S908" s="14">
        <v>0.41333330000000001</v>
      </c>
      <c r="T908" s="14">
        <v>0.5</v>
      </c>
      <c r="U908" s="14">
        <v>0.42857139999999999</v>
      </c>
      <c r="V908" s="14">
        <v>0.61111110000000002</v>
      </c>
      <c r="W908" s="14">
        <v>0.46666659999999999</v>
      </c>
      <c r="X908" s="14">
        <v>0.46913579999999999</v>
      </c>
      <c r="Y908" s="14">
        <v>0.71428570000000002</v>
      </c>
      <c r="Z908" s="14">
        <v>0.48148150000000001</v>
      </c>
      <c r="AA908" s="14">
        <v>0.4736842</v>
      </c>
      <c r="AB908" s="14">
        <v>0.45238089999999997</v>
      </c>
      <c r="AC908" s="14">
        <v>0.3981481</v>
      </c>
      <c r="AD908" s="14">
        <v>0.52941170000000004</v>
      </c>
      <c r="AE908" s="14">
        <v>0.53333330000000001</v>
      </c>
      <c r="AF908" s="14">
        <v>0.5625</v>
      </c>
      <c r="AG908" s="14">
        <v>0.70370370000000004</v>
      </c>
      <c r="AH908" s="14">
        <v>0.5606061</v>
      </c>
      <c r="AI908" s="14">
        <v>0.44444440000000002</v>
      </c>
      <c r="AJ908" s="14">
        <v>0.51851849999999999</v>
      </c>
      <c r="AK908" s="14">
        <v>0.3939394</v>
      </c>
      <c r="AL908" s="14">
        <v>0.35555550000000002</v>
      </c>
      <c r="AM908" s="14">
        <v>0.57142850000000001</v>
      </c>
      <c r="AN908" s="14">
        <v>0.58333330000000005</v>
      </c>
    </row>
    <row r="909" spans="1:40" s="1" customFormat="1" ht="60">
      <c r="A909" s="1" t="s">
        <v>157</v>
      </c>
      <c r="C909" s="1" t="s">
        <v>1051</v>
      </c>
      <c r="G909" s="1" t="s">
        <v>1052</v>
      </c>
      <c r="H909" s="13" t="s">
        <v>1053</v>
      </c>
      <c r="I909" s="14">
        <v>0.45454539999999999</v>
      </c>
      <c r="J909" s="14">
        <v>0.40909089999999998</v>
      </c>
      <c r="K909" s="14">
        <v>0.44444440000000002</v>
      </c>
      <c r="L909" s="14">
        <v>0.58333330000000005</v>
      </c>
      <c r="M909" s="14">
        <v>0.5</v>
      </c>
      <c r="N909" s="14">
        <v>0.56666669999999997</v>
      </c>
      <c r="O909" s="14">
        <v>0.4158075</v>
      </c>
      <c r="P909" s="14">
        <v>0.49019600000000002</v>
      </c>
      <c r="Q909" s="14">
        <v>0.48888890000000002</v>
      </c>
      <c r="R909" s="14">
        <v>0.44444440000000002</v>
      </c>
      <c r="S909" s="14">
        <v>0.43055549999999998</v>
      </c>
      <c r="T909" s="14">
        <v>0.44444440000000002</v>
      </c>
      <c r="U909" s="14">
        <v>0.38095240000000002</v>
      </c>
      <c r="V909" s="14">
        <v>0.63333329999999999</v>
      </c>
      <c r="W909" s="14">
        <v>0.48039209999999999</v>
      </c>
      <c r="X909" s="14">
        <v>0.49333329999999997</v>
      </c>
      <c r="Y909" s="14">
        <v>0.71428570000000002</v>
      </c>
      <c r="Z909" s="14">
        <v>0.48148150000000001</v>
      </c>
      <c r="AA909" s="14">
        <v>0.50877190000000005</v>
      </c>
      <c r="AB909" s="14">
        <v>0.58333330000000005</v>
      </c>
      <c r="AC909" s="14">
        <v>0.34259260000000002</v>
      </c>
      <c r="AD909" s="14">
        <v>0.52083330000000005</v>
      </c>
      <c r="AE909" s="14">
        <v>0.46666659999999999</v>
      </c>
      <c r="AF909" s="14">
        <v>0.52083330000000005</v>
      </c>
      <c r="AG909" s="14">
        <v>0.6666666</v>
      </c>
      <c r="AH909" s="14">
        <v>0.51515149999999998</v>
      </c>
      <c r="AI909" s="14">
        <v>0.4</v>
      </c>
      <c r="AJ909" s="14">
        <v>0.5964912</v>
      </c>
      <c r="AK909" s="14">
        <v>0.3939394</v>
      </c>
      <c r="AL909" s="14">
        <v>0.3777778</v>
      </c>
      <c r="AM909" s="14">
        <v>0.54761899999999997</v>
      </c>
      <c r="AN909" s="14">
        <v>0.58333330000000005</v>
      </c>
    </row>
    <row r="910" spans="1:40" s="1" customFormat="1" ht="45">
      <c r="A910" s="1" t="s">
        <v>157</v>
      </c>
      <c r="C910" s="1" t="s">
        <v>1054</v>
      </c>
      <c r="G910" s="1" t="s">
        <v>1055</v>
      </c>
      <c r="H910" s="13" t="s">
        <v>1056</v>
      </c>
      <c r="I910" s="14">
        <v>0.1125</v>
      </c>
      <c r="J910" s="14">
        <v>0.1136364</v>
      </c>
      <c r="K910" s="14">
        <v>0.2</v>
      </c>
      <c r="L910" s="14">
        <v>0.25</v>
      </c>
      <c r="M910" s="14">
        <v>0.14736840000000001</v>
      </c>
      <c r="N910" s="14">
        <v>0.28999999999999998</v>
      </c>
      <c r="O910" s="14">
        <v>0.1360825</v>
      </c>
      <c r="P910" s="14">
        <v>0.2294118</v>
      </c>
      <c r="Q910" s="14">
        <v>0.2</v>
      </c>
      <c r="R910" s="14">
        <v>0.43333329999999998</v>
      </c>
      <c r="S910" s="14">
        <v>0.248</v>
      </c>
      <c r="T910" s="14">
        <v>0.21249999999999999</v>
      </c>
      <c r="U910" s="14">
        <v>0.1142857</v>
      </c>
      <c r="V910" s="14">
        <v>0.35</v>
      </c>
      <c r="W910" s="14">
        <v>0.1114286</v>
      </c>
      <c r="X910" s="14">
        <v>0.15</v>
      </c>
      <c r="Y910" s="14">
        <v>0.28571429999999998</v>
      </c>
      <c r="Z910" s="14">
        <v>0.2</v>
      </c>
      <c r="AA910" s="14">
        <v>0.22500000000000001</v>
      </c>
      <c r="AB910" s="14">
        <v>0.16428570000000001</v>
      </c>
      <c r="AC910" s="14">
        <v>0.1</v>
      </c>
      <c r="AD910" s="14">
        <v>0.24117649999999999</v>
      </c>
      <c r="AE910" s="14">
        <v>0.1928571</v>
      </c>
      <c r="AF910" s="14">
        <v>0.29333330000000002</v>
      </c>
      <c r="AG910" s="14">
        <v>0.31111109999999997</v>
      </c>
      <c r="AH910" s="14">
        <v>0.1909091</v>
      </c>
      <c r="AI910" s="14">
        <v>0.26428570000000001</v>
      </c>
      <c r="AJ910" s="14">
        <v>0.26842110000000002</v>
      </c>
      <c r="AK910" s="14">
        <v>0.25454549999999998</v>
      </c>
      <c r="AL910" s="14">
        <v>8.4615399999999993E-2</v>
      </c>
      <c r="AM910" s="14">
        <v>0.1142857</v>
      </c>
      <c r="AN910" s="14">
        <v>0.21666669999999999</v>
      </c>
    </row>
    <row r="911" spans="1:40" s="1" customFormat="1" ht="45">
      <c r="A911" s="1" t="s">
        <v>157</v>
      </c>
      <c r="C911" s="1" t="s">
        <v>1057</v>
      </c>
      <c r="G911" s="1" t="s">
        <v>1058</v>
      </c>
      <c r="H911" s="13" t="s">
        <v>1059</v>
      </c>
      <c r="I911" s="14">
        <v>0.25</v>
      </c>
      <c r="J911" s="14">
        <v>0.28181820000000002</v>
      </c>
      <c r="K911" s="14">
        <v>0.23749999999999999</v>
      </c>
      <c r="L911" s="14">
        <v>0.27500000000000002</v>
      </c>
      <c r="M911" s="14">
        <v>0.1842105</v>
      </c>
      <c r="N911" s="14">
        <v>0.34</v>
      </c>
      <c r="O911" s="14">
        <v>0.26907219999999998</v>
      </c>
      <c r="P911" s="14">
        <v>0.45294119999999999</v>
      </c>
      <c r="Q911" s="14">
        <v>0.20666670000000001</v>
      </c>
      <c r="R911" s="14">
        <v>0.36666670000000001</v>
      </c>
      <c r="S911" s="14">
        <v>0.39200000000000002</v>
      </c>
      <c r="T911" s="14">
        <v>0.41249999999999998</v>
      </c>
      <c r="U911" s="14">
        <v>0.1285714</v>
      </c>
      <c r="V911" s="14">
        <v>0.49166670000000001</v>
      </c>
      <c r="W911" s="14">
        <v>0.2514286</v>
      </c>
      <c r="X911" s="14">
        <v>0.1884615</v>
      </c>
      <c r="Y911" s="14">
        <v>0.51428569999999996</v>
      </c>
      <c r="Z911" s="14">
        <v>0.35555560000000003</v>
      </c>
      <c r="AA911" s="14">
        <v>0.30499999999999999</v>
      </c>
      <c r="AB911" s="14">
        <v>0.35</v>
      </c>
      <c r="AC911" s="14">
        <v>0.25945950000000001</v>
      </c>
      <c r="AD911" s="14">
        <v>0.37058819999999998</v>
      </c>
      <c r="AE911" s="14">
        <v>0.35714289999999999</v>
      </c>
      <c r="AF911" s="14">
        <v>0.4375</v>
      </c>
      <c r="AG911" s="14">
        <v>0.54444440000000005</v>
      </c>
      <c r="AH911" s="14">
        <v>0.29090909999999998</v>
      </c>
      <c r="AI911" s="14">
        <v>0.32142860000000001</v>
      </c>
      <c r="AJ911" s="14">
        <v>0.34736840000000002</v>
      </c>
      <c r="AK911" s="14">
        <v>0.22727269999999999</v>
      </c>
      <c r="AL911" s="14">
        <v>0.2214286</v>
      </c>
      <c r="AM911" s="14">
        <v>0.16428570000000001</v>
      </c>
      <c r="AN911" s="14">
        <v>0.50909090000000001</v>
      </c>
    </row>
    <row r="912" spans="1:40" s="1" customFormat="1" ht="45">
      <c r="A912" s="1" t="s">
        <v>157</v>
      </c>
      <c r="C912" s="1" t="s">
        <v>1060</v>
      </c>
      <c r="G912" s="1" t="s">
        <v>1061</v>
      </c>
      <c r="H912" s="13" t="s">
        <v>1062</v>
      </c>
      <c r="I912" s="14">
        <v>0.15652170000000001</v>
      </c>
      <c r="J912" s="14">
        <v>0.2136364</v>
      </c>
      <c r="K912" s="14">
        <v>0.26250000000000001</v>
      </c>
      <c r="L912" s="14">
        <v>0.25</v>
      </c>
      <c r="M912" s="14">
        <v>0.19473679999999999</v>
      </c>
      <c r="N912" s="14">
        <v>0.27777780000000002</v>
      </c>
      <c r="O912" s="14">
        <v>0.15937499999999999</v>
      </c>
      <c r="P912" s="14">
        <v>0.3470588</v>
      </c>
      <c r="Q912" s="14">
        <v>0.18</v>
      </c>
      <c r="R912" s="14">
        <v>0.43333329999999998</v>
      </c>
      <c r="S912" s="14">
        <v>0.2291667</v>
      </c>
      <c r="T912" s="14">
        <v>0.45</v>
      </c>
      <c r="U912" s="14">
        <v>7.1428599999999995E-2</v>
      </c>
      <c r="V912" s="14">
        <v>0.375</v>
      </c>
      <c r="W912" s="14">
        <v>0.1571429</v>
      </c>
      <c r="X912" s="14">
        <v>0.252</v>
      </c>
      <c r="Y912" s="14">
        <v>0.1571429</v>
      </c>
      <c r="Z912" s="14">
        <v>0.2</v>
      </c>
      <c r="AA912" s="14">
        <v>0.31</v>
      </c>
      <c r="AB912" s="14">
        <v>0.1461539</v>
      </c>
      <c r="AC912" s="14">
        <v>0.14864859999999999</v>
      </c>
      <c r="AD912" s="14">
        <v>0.3470588</v>
      </c>
      <c r="AE912" s="14">
        <v>0.1857143</v>
      </c>
      <c r="AF912" s="14">
        <v>0.46250000000000002</v>
      </c>
      <c r="AG912" s="14">
        <v>0.17777780000000001</v>
      </c>
      <c r="AH912" s="14">
        <v>0.2136364</v>
      </c>
      <c r="AI912" s="14">
        <v>0.1857143</v>
      </c>
      <c r="AJ912" s="14">
        <v>0.26111109999999998</v>
      </c>
      <c r="AK912" s="14">
        <v>0.1</v>
      </c>
      <c r="AL912" s="14">
        <v>0.1</v>
      </c>
      <c r="AM912" s="14">
        <v>0.14285709999999999</v>
      </c>
      <c r="AN912" s="14">
        <v>0.4583333</v>
      </c>
    </row>
    <row r="913" spans="1:40" s="1" customFormat="1" ht="60">
      <c r="A913" s="1" t="s">
        <v>157</v>
      </c>
      <c r="C913" s="1" t="s">
        <v>1063</v>
      </c>
      <c r="G913" s="1" t="s">
        <v>1064</v>
      </c>
      <c r="H913" s="13" t="s">
        <v>1065</v>
      </c>
      <c r="I913" s="14">
        <v>0.1666667</v>
      </c>
      <c r="J913" s="14">
        <v>0.14090910000000001</v>
      </c>
      <c r="K913" s="14">
        <v>0.25</v>
      </c>
      <c r="L913" s="14">
        <v>6.25E-2</v>
      </c>
      <c r="M913" s="14">
        <v>0.16315789999999999</v>
      </c>
      <c r="N913" s="14">
        <v>0.22</v>
      </c>
      <c r="O913" s="14">
        <v>0.15670100000000001</v>
      </c>
      <c r="P913" s="14">
        <v>0.2705882</v>
      </c>
      <c r="Q913" s="14">
        <v>0.18666669999999999</v>
      </c>
      <c r="R913" s="14">
        <v>0.36666660000000001</v>
      </c>
      <c r="S913" s="14">
        <v>0.23599999999999999</v>
      </c>
      <c r="T913" s="14">
        <v>0.27500000000000002</v>
      </c>
      <c r="U913" s="14">
        <v>8.5714299999999993E-2</v>
      </c>
      <c r="V913" s="14">
        <v>0.31666670000000002</v>
      </c>
      <c r="W913" s="14">
        <v>0.16</v>
      </c>
      <c r="X913" s="14">
        <v>0.22</v>
      </c>
      <c r="Y913" s="14">
        <v>0.2</v>
      </c>
      <c r="Z913" s="14">
        <v>0.17777780000000001</v>
      </c>
      <c r="AA913" s="14">
        <v>0.28499999999999998</v>
      </c>
      <c r="AB913" s="14">
        <v>0.18461540000000001</v>
      </c>
      <c r="AC913" s="14">
        <v>0.1</v>
      </c>
      <c r="AD913" s="14">
        <v>0.28823530000000003</v>
      </c>
      <c r="AE913" s="14">
        <v>0.17857139999999999</v>
      </c>
      <c r="AF913" s="14">
        <v>0.32500000000000001</v>
      </c>
      <c r="AG913" s="14">
        <v>0.2</v>
      </c>
      <c r="AH913" s="14">
        <v>0.1727273</v>
      </c>
      <c r="AI913" s="14">
        <v>0.1928571</v>
      </c>
      <c r="AJ913" s="14">
        <v>0.22631580000000001</v>
      </c>
      <c r="AK913" s="14">
        <v>0.1181818</v>
      </c>
      <c r="AL913" s="14">
        <v>0.1</v>
      </c>
      <c r="AM913" s="14">
        <v>0.17857139999999999</v>
      </c>
      <c r="AN913" s="14">
        <v>0.21</v>
      </c>
    </row>
    <row r="914" spans="1:40" s="1" customFormat="1" ht="41.85" customHeight="1">
      <c r="A914" s="1" t="s">
        <v>243</v>
      </c>
      <c r="F914" s="1" t="s">
        <v>1066</v>
      </c>
      <c r="G914" s="1" t="s">
        <v>1067</v>
      </c>
      <c r="H914" s="13" t="s">
        <v>1068</v>
      </c>
      <c r="I914" s="14">
        <v>0.47280699014663696</v>
      </c>
      <c r="J914" s="14">
        <v>0.43996414542198181</v>
      </c>
      <c r="K914" s="14">
        <v>0.44592195749282837</v>
      </c>
      <c r="L914" s="14">
        <v>0.45929732918739319</v>
      </c>
      <c r="M914" s="14">
        <v>0.45375216007232666</v>
      </c>
      <c r="N914" s="14">
        <v>0.39589166641235352</v>
      </c>
      <c r="O914" s="14">
        <v>0.34825870394706726</v>
      </c>
      <c r="P914" s="14">
        <v>0.43739423155784607</v>
      </c>
      <c r="Q914" s="14">
        <v>0.42109927535057068</v>
      </c>
      <c r="R914" s="14">
        <v>0.43025359511375427</v>
      </c>
      <c r="S914" s="14">
        <v>0.35390946269035339</v>
      </c>
      <c r="T914" s="14">
        <v>0.43939390778541565</v>
      </c>
      <c r="U914" s="14">
        <v>0.41943731904029846</v>
      </c>
      <c r="V914" s="14">
        <v>0.40223944187164307</v>
      </c>
      <c r="W914" s="14">
        <v>0.36152568459510803</v>
      </c>
      <c r="X914" s="14">
        <v>0.42056930065155029</v>
      </c>
      <c r="Y914" s="14">
        <v>0.39092493057250977</v>
      </c>
      <c r="Z914" s="14">
        <v>0.47207677364349365</v>
      </c>
      <c r="AA914" s="14">
        <v>0.47766321897506714</v>
      </c>
      <c r="AB914" s="14">
        <v>0.4166666567325592</v>
      </c>
      <c r="AC914" s="14">
        <v>0.34818479418754578</v>
      </c>
      <c r="AD914" s="14">
        <v>0.44239223003387451</v>
      </c>
      <c r="AE914" s="14">
        <v>0.35082870721817017</v>
      </c>
      <c r="AF914" s="14">
        <v>0.41732281446456909</v>
      </c>
      <c r="AG914" s="14">
        <v>0.49999997019767761</v>
      </c>
      <c r="AH914" s="14">
        <v>0.476666659116745</v>
      </c>
      <c r="AI914" s="14">
        <v>0.42028984427452087</v>
      </c>
      <c r="AJ914" s="14">
        <v>0.43690162897109985</v>
      </c>
      <c r="AK914" s="14">
        <v>0.42907798290252686</v>
      </c>
      <c r="AL914" s="14">
        <v>0.43255004286766052</v>
      </c>
      <c r="AM914" s="14">
        <v>0.44331640005111694</v>
      </c>
      <c r="AN914" s="14">
        <v>0.41935482621192932</v>
      </c>
    </row>
    <row r="915" spans="1:40" s="43" customFormat="1" ht="15.75">
      <c r="A915" s="37" t="s">
        <v>139</v>
      </c>
      <c r="B915" s="37"/>
      <c r="C915" s="37"/>
      <c r="D915" s="37"/>
      <c r="E915" s="37"/>
      <c r="F915" s="37"/>
      <c r="G915" s="37" t="s">
        <v>2010</v>
      </c>
      <c r="H915" s="38"/>
      <c r="I915" s="39">
        <f>AVERAGE(I916:I932)</f>
        <v>0.64595740499413434</v>
      </c>
      <c r="J915" s="39">
        <f t="shared" ref="J915:AN915" si="147">AVERAGE(J916:J932)</f>
        <v>0.57792783230164468</v>
      </c>
      <c r="K915" s="39">
        <f t="shared" si="147"/>
        <v>0.63655252552059394</v>
      </c>
      <c r="L915" s="39">
        <f t="shared" si="147"/>
        <v>0.48999699476432795</v>
      </c>
      <c r="M915" s="39">
        <f t="shared" si="147"/>
        <v>0.52111517165507149</v>
      </c>
      <c r="N915" s="39">
        <f t="shared" si="147"/>
        <v>0.63246167306599343</v>
      </c>
      <c r="O915" s="39">
        <f t="shared" si="147"/>
        <v>0.54465528712079669</v>
      </c>
      <c r="P915" s="39">
        <f t="shared" si="147"/>
        <v>0.58067221957606152</v>
      </c>
      <c r="Q915" s="39">
        <f t="shared" si="147"/>
        <v>0.606245253210696</v>
      </c>
      <c r="R915" s="39">
        <f t="shared" si="147"/>
        <v>0.63405633758421498</v>
      </c>
      <c r="S915" s="39">
        <f t="shared" si="147"/>
        <v>0.57294523183100088</v>
      </c>
      <c r="T915" s="39">
        <f t="shared" si="147"/>
        <v>0.61589566651039118</v>
      </c>
      <c r="U915" s="39">
        <f t="shared" si="147"/>
        <v>0.50562195652905628</v>
      </c>
      <c r="V915" s="39">
        <f t="shared" si="147"/>
        <v>0.60516165230472785</v>
      </c>
      <c r="W915" s="39">
        <f t="shared" si="147"/>
        <v>0.54587713041971986</v>
      </c>
      <c r="X915" s="39">
        <f t="shared" si="147"/>
        <v>0.63120295833708828</v>
      </c>
      <c r="Y915" s="39">
        <f t="shared" si="147"/>
        <v>0.64370011941368999</v>
      </c>
      <c r="Z915" s="39">
        <f t="shared" si="147"/>
        <v>0.59099479650174302</v>
      </c>
      <c r="AA915" s="39">
        <f t="shared" si="147"/>
        <v>0.5977686975491916</v>
      </c>
      <c r="AB915" s="39">
        <f t="shared" si="147"/>
        <v>0.62502143254894926</v>
      </c>
      <c r="AC915" s="39">
        <f t="shared" si="147"/>
        <v>0.51194596643791201</v>
      </c>
      <c r="AD915" s="39">
        <f t="shared" si="147"/>
        <v>0.65538216597725363</v>
      </c>
      <c r="AE915" s="39">
        <f t="shared" si="147"/>
        <v>0.57520911963285548</v>
      </c>
      <c r="AF915" s="39">
        <f t="shared" si="147"/>
        <v>0.58864822209842904</v>
      </c>
      <c r="AG915" s="39">
        <f t="shared" si="147"/>
        <v>0.69095335785293577</v>
      </c>
      <c r="AH915" s="39">
        <f t="shared" si="147"/>
        <v>0.62675666649766815</v>
      </c>
      <c r="AI915" s="39">
        <f t="shared" si="147"/>
        <v>0.62713037405314731</v>
      </c>
      <c r="AJ915" s="39">
        <f t="shared" si="147"/>
        <v>0.61424413350143425</v>
      </c>
      <c r="AK915" s="39">
        <f t="shared" si="147"/>
        <v>0.50385136606339842</v>
      </c>
      <c r="AL915" s="39">
        <f t="shared" si="147"/>
        <v>0.47896554035189021</v>
      </c>
      <c r="AM915" s="39">
        <f t="shared" si="147"/>
        <v>0.63193628720029948</v>
      </c>
      <c r="AN915" s="39">
        <f t="shared" si="147"/>
        <v>0.70140749441642769</v>
      </c>
    </row>
    <row r="916" spans="1:40" s="1" customFormat="1" ht="45">
      <c r="A916" s="1" t="s">
        <v>157</v>
      </c>
      <c r="C916" s="1" t="s">
        <v>1070</v>
      </c>
      <c r="G916" s="1" t="s">
        <v>1071</v>
      </c>
      <c r="H916" s="13" t="s">
        <v>1072</v>
      </c>
      <c r="I916" s="14">
        <v>0.58333330000000005</v>
      </c>
      <c r="J916" s="14">
        <v>0.48484850000000002</v>
      </c>
      <c r="K916" s="14">
        <v>0.48148150000000001</v>
      </c>
      <c r="L916" s="14">
        <v>0.4583333</v>
      </c>
      <c r="M916" s="14">
        <v>0.3508772</v>
      </c>
      <c r="N916" s="14">
        <v>0.53333330000000001</v>
      </c>
      <c r="O916" s="14">
        <v>0.42268040000000001</v>
      </c>
      <c r="P916" s="14">
        <v>0.47058820000000001</v>
      </c>
      <c r="Q916" s="14">
        <v>0.52083330000000005</v>
      </c>
      <c r="R916" s="14">
        <v>0.44444440000000002</v>
      </c>
      <c r="S916" s="14">
        <v>0.50666670000000003</v>
      </c>
      <c r="T916" s="14">
        <v>0.55555549999999998</v>
      </c>
      <c r="U916" s="14">
        <v>0.23809520000000001</v>
      </c>
      <c r="V916" s="14">
        <v>0.58333330000000005</v>
      </c>
      <c r="W916" s="14">
        <v>0.3823529</v>
      </c>
      <c r="X916" s="14">
        <v>0.53086420000000001</v>
      </c>
      <c r="Y916" s="14">
        <v>0.44444440000000002</v>
      </c>
      <c r="Z916" s="14">
        <v>0.5</v>
      </c>
      <c r="AA916" s="14">
        <v>0.5</v>
      </c>
      <c r="AB916" s="14">
        <v>0.58333330000000005</v>
      </c>
      <c r="AC916" s="14">
        <v>0.34234229999999999</v>
      </c>
      <c r="AD916" s="14">
        <v>0.49019600000000002</v>
      </c>
      <c r="AE916" s="14">
        <v>0.4</v>
      </c>
      <c r="AF916" s="14">
        <v>0.4375</v>
      </c>
      <c r="AG916" s="14">
        <v>0.55555549999999998</v>
      </c>
      <c r="AH916" s="14">
        <v>0.5606061</v>
      </c>
      <c r="AI916" s="14">
        <v>0.44444440000000002</v>
      </c>
      <c r="AJ916" s="14">
        <v>0.5438596</v>
      </c>
      <c r="AK916" s="14">
        <v>0.3939394</v>
      </c>
      <c r="AL916" s="14">
        <v>0.3333333</v>
      </c>
      <c r="AM916" s="14">
        <v>0.52380950000000004</v>
      </c>
      <c r="AN916" s="14">
        <v>0.69444439999999996</v>
      </c>
    </row>
    <row r="917" spans="1:40" s="1" customFormat="1" ht="30">
      <c r="A917" s="9" t="s">
        <v>157</v>
      </c>
      <c r="C917" s="1" t="s">
        <v>1073</v>
      </c>
      <c r="G917" s="1" t="s">
        <v>1074</v>
      </c>
      <c r="H917" s="20" t="s">
        <v>1075</v>
      </c>
      <c r="I917" s="14">
        <v>0.89855070000000004</v>
      </c>
      <c r="J917" s="14">
        <v>0.77272730000000001</v>
      </c>
      <c r="K917" s="14">
        <v>0.96296300000000001</v>
      </c>
      <c r="L917" s="14">
        <v>0.83333330000000005</v>
      </c>
      <c r="M917" s="14">
        <v>0.84210529999999995</v>
      </c>
      <c r="N917" s="14">
        <v>0.96666660000000004</v>
      </c>
      <c r="O917" s="14">
        <v>0.85714290000000004</v>
      </c>
      <c r="P917" s="14">
        <v>0.96078430000000004</v>
      </c>
      <c r="Q917" s="14">
        <v>0.89583330000000005</v>
      </c>
      <c r="R917" s="14">
        <v>1</v>
      </c>
      <c r="S917" s="14">
        <v>1</v>
      </c>
      <c r="T917" s="14">
        <v>0.89583330000000005</v>
      </c>
      <c r="U917" s="14">
        <v>0.66666669999999995</v>
      </c>
      <c r="V917" s="14">
        <v>0.88888889999999998</v>
      </c>
      <c r="W917" s="14">
        <v>0.89523810000000004</v>
      </c>
      <c r="X917" s="14">
        <v>0.93827159999999998</v>
      </c>
      <c r="Y917" s="14">
        <v>0.95238100000000003</v>
      </c>
      <c r="Z917" s="14">
        <v>0.92592589999999997</v>
      </c>
      <c r="AA917" s="14">
        <v>0.81666669999999997</v>
      </c>
      <c r="AB917" s="14">
        <v>0.88095239999999997</v>
      </c>
      <c r="AC917" s="14">
        <v>0.79279279999999996</v>
      </c>
      <c r="AD917" s="14">
        <v>0.90196080000000001</v>
      </c>
      <c r="AE917" s="14">
        <v>0.95555559999999995</v>
      </c>
      <c r="AF917" s="14">
        <v>0.77083330000000005</v>
      </c>
      <c r="AG917" s="14">
        <v>0.96296300000000001</v>
      </c>
      <c r="AH917" s="14">
        <v>0.92424240000000002</v>
      </c>
      <c r="AI917" s="14">
        <v>0.91111109999999995</v>
      </c>
      <c r="AJ917" s="14">
        <v>0.96491229999999995</v>
      </c>
      <c r="AK917" s="14">
        <v>0.78787879999999999</v>
      </c>
      <c r="AL917" s="14">
        <v>0.82222220000000001</v>
      </c>
      <c r="AM917" s="14">
        <v>0.90476190000000001</v>
      </c>
      <c r="AN917" s="14">
        <v>0.97222220000000004</v>
      </c>
    </row>
    <row r="918" spans="1:40" s="1" customFormat="1" ht="45">
      <c r="A918" s="9" t="s">
        <v>157</v>
      </c>
      <c r="C918" s="1" t="s">
        <v>1076</v>
      </c>
      <c r="G918" s="1" t="s">
        <v>1077</v>
      </c>
      <c r="H918" s="13" t="s">
        <v>1078</v>
      </c>
      <c r="I918" s="14">
        <v>0.73913039999999997</v>
      </c>
      <c r="J918" s="14">
        <v>0.61904760000000003</v>
      </c>
      <c r="K918" s="14">
        <v>0.81481479999999995</v>
      </c>
      <c r="L918" s="14">
        <v>0.58333330000000005</v>
      </c>
      <c r="M918" s="14">
        <v>0.63157890000000005</v>
      </c>
      <c r="N918" s="14">
        <v>0.63333329999999999</v>
      </c>
      <c r="O918" s="14">
        <v>0.58762879999999995</v>
      </c>
      <c r="P918" s="14">
        <v>0.68627450000000001</v>
      </c>
      <c r="Q918" s="14">
        <v>0.625</v>
      </c>
      <c r="R918" s="14">
        <v>0.77777770000000002</v>
      </c>
      <c r="S918" s="14">
        <v>0.68</v>
      </c>
      <c r="T918" s="14">
        <v>0.58333330000000005</v>
      </c>
      <c r="U918" s="14">
        <v>0.61904760000000003</v>
      </c>
      <c r="V918" s="14">
        <v>0.6666666</v>
      </c>
      <c r="W918" s="14">
        <v>0.67619039999999997</v>
      </c>
      <c r="X918" s="14">
        <v>0.71604939999999995</v>
      </c>
      <c r="Y918" s="14">
        <v>0.71428570000000002</v>
      </c>
      <c r="Z918" s="14">
        <v>0.48148150000000001</v>
      </c>
      <c r="AA918" s="14">
        <v>0.51666670000000003</v>
      </c>
      <c r="AB918" s="14">
        <v>0.78571429999999998</v>
      </c>
      <c r="AC918" s="14">
        <v>0.4774775</v>
      </c>
      <c r="AD918" s="14">
        <v>0.76470579999999999</v>
      </c>
      <c r="AE918" s="14">
        <v>0.7111111</v>
      </c>
      <c r="AF918" s="14">
        <v>0.52083330000000005</v>
      </c>
      <c r="AG918" s="14">
        <v>0.70370370000000004</v>
      </c>
      <c r="AH918" s="14">
        <v>0.75757580000000002</v>
      </c>
      <c r="AI918" s="14">
        <v>0.64444440000000003</v>
      </c>
      <c r="AJ918" s="14">
        <v>0.7719298</v>
      </c>
      <c r="AK918" s="14">
        <v>0.51515149999999998</v>
      </c>
      <c r="AL918" s="14">
        <v>0.48888890000000002</v>
      </c>
      <c r="AM918" s="14">
        <v>0.69047619999999998</v>
      </c>
      <c r="AN918" s="14">
        <v>0.75</v>
      </c>
    </row>
    <row r="919" spans="1:40" s="1" customFormat="1" ht="45">
      <c r="A919" s="1" t="s">
        <v>157</v>
      </c>
      <c r="C919" s="1" t="s">
        <v>1079</v>
      </c>
      <c r="G919" s="1" t="s">
        <v>1080</v>
      </c>
      <c r="H919" s="13" t="s">
        <v>1081</v>
      </c>
      <c r="I919" s="14">
        <v>0.76811589999999996</v>
      </c>
      <c r="J919" s="14">
        <v>0.77272730000000001</v>
      </c>
      <c r="K919" s="14">
        <v>0.81481479999999995</v>
      </c>
      <c r="L919" s="14">
        <v>0.5</v>
      </c>
      <c r="M919" s="14">
        <v>0.6666666</v>
      </c>
      <c r="N919" s="14">
        <v>0.6666666</v>
      </c>
      <c r="O919" s="14">
        <v>0.72448979999999996</v>
      </c>
      <c r="P919" s="14">
        <v>0.80392160000000001</v>
      </c>
      <c r="Q919" s="14">
        <v>0.6875</v>
      </c>
      <c r="R919" s="14">
        <v>1</v>
      </c>
      <c r="S919" s="14">
        <v>0.82666669999999998</v>
      </c>
      <c r="T919" s="14">
        <v>0.77083330000000005</v>
      </c>
      <c r="U919" s="14">
        <v>0.57142850000000001</v>
      </c>
      <c r="V919" s="14">
        <v>0.72222220000000004</v>
      </c>
      <c r="W919" s="14">
        <v>0.71428570000000002</v>
      </c>
      <c r="X919" s="14">
        <v>0.79012349999999998</v>
      </c>
      <c r="Y919" s="14">
        <v>0.85714290000000004</v>
      </c>
      <c r="Z919" s="14">
        <v>0.74074070000000003</v>
      </c>
      <c r="AA919" s="14">
        <v>0.70175430000000005</v>
      </c>
      <c r="AB919" s="14">
        <v>0.71428570000000002</v>
      </c>
      <c r="AC919" s="14">
        <v>0.68627450000000001</v>
      </c>
      <c r="AD919" s="14">
        <v>0.72549019999999997</v>
      </c>
      <c r="AE919" s="14">
        <v>0.68888879999999997</v>
      </c>
      <c r="AF919" s="14">
        <v>0.77083330000000005</v>
      </c>
      <c r="AG919" s="14">
        <v>0.81481479999999995</v>
      </c>
      <c r="AH919" s="14">
        <v>0.83333330000000005</v>
      </c>
      <c r="AI919" s="14">
        <v>0.91111109999999995</v>
      </c>
      <c r="AJ919" s="14">
        <v>0.75438590000000005</v>
      </c>
      <c r="AK919" s="14">
        <v>0.60606059999999995</v>
      </c>
      <c r="AL919" s="14">
        <v>0.6</v>
      </c>
      <c r="AM919" s="14">
        <v>0.78571429999999998</v>
      </c>
      <c r="AN919" s="14">
        <v>0.88888889999999998</v>
      </c>
    </row>
    <row r="920" spans="1:40" s="1" customFormat="1" ht="45">
      <c r="A920" s="1" t="s">
        <v>157</v>
      </c>
      <c r="C920" s="1" t="s">
        <v>1082</v>
      </c>
      <c r="G920" s="1" t="s">
        <v>1083</v>
      </c>
      <c r="H920" s="13" t="s">
        <v>1084</v>
      </c>
      <c r="I920" s="14">
        <v>0.65217389999999997</v>
      </c>
      <c r="J920" s="14">
        <v>0.60606059999999995</v>
      </c>
      <c r="K920" s="14">
        <v>0.55555549999999998</v>
      </c>
      <c r="L920" s="14">
        <v>0.5</v>
      </c>
      <c r="M920" s="14">
        <v>0.50877190000000005</v>
      </c>
      <c r="N920" s="14">
        <v>0.63333329999999999</v>
      </c>
      <c r="O920" s="14">
        <v>0.52040819999999999</v>
      </c>
      <c r="P920" s="14">
        <v>0.47058820000000001</v>
      </c>
      <c r="Q920" s="14">
        <v>0.6041666</v>
      </c>
      <c r="R920" s="14">
        <v>0.77777770000000002</v>
      </c>
      <c r="S920" s="14">
        <v>0.51388880000000003</v>
      </c>
      <c r="T920" s="14">
        <v>0.6041666</v>
      </c>
      <c r="U920" s="14">
        <v>0.61904760000000003</v>
      </c>
      <c r="V920" s="14">
        <v>0.61111110000000002</v>
      </c>
      <c r="W920" s="14">
        <v>0.55238089999999995</v>
      </c>
      <c r="X920" s="14">
        <v>0.62962960000000001</v>
      </c>
      <c r="Y920" s="14">
        <v>0.76190469999999999</v>
      </c>
      <c r="Z920" s="14">
        <v>0.51851849999999999</v>
      </c>
      <c r="AA920" s="14">
        <v>0.63333329999999999</v>
      </c>
      <c r="AB920" s="14">
        <v>0.69047619999999998</v>
      </c>
      <c r="AC920" s="14">
        <v>0.49549549999999998</v>
      </c>
      <c r="AD920" s="14">
        <v>0.6666666</v>
      </c>
      <c r="AE920" s="14">
        <v>0.6666666</v>
      </c>
      <c r="AF920" s="14">
        <v>0.625</v>
      </c>
      <c r="AG920" s="14">
        <v>0.77777770000000002</v>
      </c>
      <c r="AH920" s="14">
        <v>0.57575759999999998</v>
      </c>
      <c r="AI920" s="14">
        <v>0.57777769999999995</v>
      </c>
      <c r="AJ920" s="14">
        <v>0.56140350000000006</v>
      </c>
      <c r="AK920" s="14">
        <v>0.42424240000000002</v>
      </c>
      <c r="AL920" s="14">
        <v>0.46666659999999999</v>
      </c>
      <c r="AM920" s="14">
        <v>0.69047619999999998</v>
      </c>
      <c r="AN920" s="14">
        <v>0.69444439999999996</v>
      </c>
    </row>
    <row r="921" spans="1:40" s="1" customFormat="1" ht="45">
      <c r="A921" s="1" t="s">
        <v>157</v>
      </c>
      <c r="C921" s="1" t="s">
        <v>1085</v>
      </c>
      <c r="G921" s="1" t="s">
        <v>1086</v>
      </c>
      <c r="H921" s="13" t="s">
        <v>1087</v>
      </c>
      <c r="I921" s="14">
        <v>0.72463770000000005</v>
      </c>
      <c r="J921" s="14">
        <v>0.65</v>
      </c>
      <c r="K921" s="14">
        <v>0.62962960000000001</v>
      </c>
      <c r="L921" s="14">
        <v>0.4166667</v>
      </c>
      <c r="M921" s="14">
        <v>0.5438596</v>
      </c>
      <c r="N921" s="14">
        <v>0.76666670000000003</v>
      </c>
      <c r="O921" s="14">
        <v>0.56013749999999995</v>
      </c>
      <c r="P921" s="14">
        <v>0.49019600000000002</v>
      </c>
      <c r="Q921" s="14">
        <v>0.73333329999999997</v>
      </c>
      <c r="R921" s="14">
        <v>0.55555549999999998</v>
      </c>
      <c r="S921" s="14">
        <v>0.53333330000000001</v>
      </c>
      <c r="T921" s="14">
        <v>0.5625</v>
      </c>
      <c r="U921" s="14">
        <v>0.57142850000000001</v>
      </c>
      <c r="V921" s="14">
        <v>0.58333330000000005</v>
      </c>
      <c r="W921" s="14">
        <v>0.60784309999999997</v>
      </c>
      <c r="X921" s="14">
        <v>0.64197530000000003</v>
      </c>
      <c r="Y921" s="14">
        <v>0.76190480000000005</v>
      </c>
      <c r="Z921" s="14">
        <v>0.59259260000000002</v>
      </c>
      <c r="AA921" s="14">
        <v>0.6</v>
      </c>
      <c r="AB921" s="14">
        <v>0.78571429999999998</v>
      </c>
      <c r="AC921" s="14">
        <v>0.52777770000000002</v>
      </c>
      <c r="AD921" s="14">
        <v>0.82352939999999997</v>
      </c>
      <c r="AE921" s="14">
        <v>0.6</v>
      </c>
      <c r="AF921" s="14">
        <v>0.6041666</v>
      </c>
      <c r="AG921" s="14">
        <v>0.74074070000000003</v>
      </c>
      <c r="AH921" s="14">
        <v>0.59090909999999996</v>
      </c>
      <c r="AI921" s="14">
        <v>0.77777770000000002</v>
      </c>
      <c r="AJ921" s="14">
        <v>0.63157890000000005</v>
      </c>
      <c r="AK921" s="14">
        <v>0.51515149999999998</v>
      </c>
      <c r="AL921" s="14">
        <v>0.55555549999999998</v>
      </c>
      <c r="AM921" s="14">
        <v>0.6666666</v>
      </c>
      <c r="AN921" s="14">
        <v>0.63888889999999998</v>
      </c>
    </row>
    <row r="922" spans="1:40" s="1" customFormat="1" ht="45">
      <c r="A922" s="1" t="s">
        <v>157</v>
      </c>
      <c r="C922" s="1" t="s">
        <v>1088</v>
      </c>
      <c r="G922" s="13" t="s">
        <v>1089</v>
      </c>
      <c r="H922" s="13" t="s">
        <v>1090</v>
      </c>
      <c r="I922" s="14">
        <v>0.6666666</v>
      </c>
      <c r="J922" s="14">
        <v>0.63636360000000003</v>
      </c>
      <c r="K922" s="14">
        <v>0.59259260000000002</v>
      </c>
      <c r="L922" s="14">
        <v>0.4583333</v>
      </c>
      <c r="M922" s="14">
        <v>0.4736842</v>
      </c>
      <c r="N922" s="14">
        <v>0.6666666</v>
      </c>
      <c r="O922" s="14">
        <v>0.52380950000000004</v>
      </c>
      <c r="P922" s="14">
        <v>0.41176469999999998</v>
      </c>
      <c r="Q922" s="14">
        <v>0.58333330000000005</v>
      </c>
      <c r="R922" s="14">
        <v>0.6666666</v>
      </c>
      <c r="S922" s="14">
        <v>0.5466666</v>
      </c>
      <c r="T922" s="14">
        <v>0.58333330000000005</v>
      </c>
      <c r="U922" s="14">
        <v>0.47619040000000001</v>
      </c>
      <c r="V922" s="14">
        <v>0.63888880000000003</v>
      </c>
      <c r="W922" s="14">
        <v>0.49523810000000001</v>
      </c>
      <c r="X922" s="14">
        <v>0.64197530000000003</v>
      </c>
      <c r="Y922" s="14">
        <v>0.6666666</v>
      </c>
      <c r="Z922" s="14">
        <v>0.48148150000000001</v>
      </c>
      <c r="AA922" s="14">
        <v>0.63157890000000005</v>
      </c>
      <c r="AB922" s="14">
        <v>0.61904760000000003</v>
      </c>
      <c r="AC922" s="14">
        <v>0.48148150000000001</v>
      </c>
      <c r="AD922" s="14">
        <v>0.68627450000000001</v>
      </c>
      <c r="AE922" s="14">
        <v>0.57777769999999995</v>
      </c>
      <c r="AF922" s="14">
        <v>0.52083330000000005</v>
      </c>
      <c r="AG922" s="14">
        <v>0.75</v>
      </c>
      <c r="AH922" s="14">
        <v>0.65151510000000001</v>
      </c>
      <c r="AI922" s="14">
        <v>0.6666666</v>
      </c>
      <c r="AJ922" s="14">
        <v>0.5438596</v>
      </c>
      <c r="AK922" s="14">
        <v>0.5</v>
      </c>
      <c r="AL922" s="14">
        <v>0.4</v>
      </c>
      <c r="AM922" s="14">
        <v>0.64285709999999996</v>
      </c>
      <c r="AN922" s="14">
        <v>0.72222220000000004</v>
      </c>
    </row>
    <row r="923" spans="1:40" s="1" customFormat="1" ht="45">
      <c r="A923" s="1" t="s">
        <v>157</v>
      </c>
      <c r="C923" s="1" t="s">
        <v>1091</v>
      </c>
      <c r="G923" s="1" t="s">
        <v>1092</v>
      </c>
      <c r="H923" s="13" t="s">
        <v>1093</v>
      </c>
      <c r="I923" s="14">
        <v>0.89855070000000004</v>
      </c>
      <c r="J923" s="14">
        <v>0.74242419999999998</v>
      </c>
      <c r="K923" s="14">
        <v>0.92592589999999997</v>
      </c>
      <c r="L923" s="14">
        <v>0.75</v>
      </c>
      <c r="M923" s="14">
        <v>0.75438590000000005</v>
      </c>
      <c r="N923" s="14">
        <v>0.8</v>
      </c>
      <c r="O923" s="14">
        <v>0.76530609999999999</v>
      </c>
      <c r="P923" s="14">
        <v>0.8823529</v>
      </c>
      <c r="Q923" s="14">
        <v>0.7916666</v>
      </c>
      <c r="R923" s="14">
        <v>0.6666666</v>
      </c>
      <c r="S923" s="14">
        <v>0.69333330000000004</v>
      </c>
      <c r="T923" s="14">
        <v>0.8125</v>
      </c>
      <c r="U923" s="14">
        <v>0.80952380000000002</v>
      </c>
      <c r="V923" s="14">
        <v>0.86111110000000002</v>
      </c>
      <c r="W923" s="14">
        <v>0.80952380000000002</v>
      </c>
      <c r="X923" s="14">
        <v>0.79012349999999998</v>
      </c>
      <c r="Y923" s="14">
        <v>0.80952380000000002</v>
      </c>
      <c r="Z923" s="14">
        <v>0.96296300000000001</v>
      </c>
      <c r="AA923" s="14">
        <v>0.75</v>
      </c>
      <c r="AB923" s="14">
        <v>0.76190469999999999</v>
      </c>
      <c r="AC923" s="14">
        <v>0.71171169999999995</v>
      </c>
      <c r="AD923" s="14">
        <v>0.86274510000000004</v>
      </c>
      <c r="AE923" s="14">
        <v>0.8</v>
      </c>
      <c r="AF923" s="14">
        <v>0.75</v>
      </c>
      <c r="AG923" s="14">
        <v>0.96296300000000001</v>
      </c>
      <c r="AH923" s="14">
        <v>0.83333330000000005</v>
      </c>
      <c r="AI923" s="14">
        <v>0.82222220000000001</v>
      </c>
      <c r="AJ923" s="14">
        <v>0.79629629999999996</v>
      </c>
      <c r="AK923" s="14">
        <v>0.69696970000000003</v>
      </c>
      <c r="AL923" s="14">
        <v>0.77777779999999996</v>
      </c>
      <c r="AM923" s="14">
        <v>0.90476190000000001</v>
      </c>
      <c r="AN923" s="14">
        <v>0.83333330000000005</v>
      </c>
    </row>
    <row r="924" spans="1:40" s="1" customFormat="1" ht="60">
      <c r="A924" s="1" t="s">
        <v>157</v>
      </c>
      <c r="C924" s="1" t="s">
        <v>1026</v>
      </c>
      <c r="G924" s="1" t="s">
        <v>1027</v>
      </c>
      <c r="H924" s="13" t="s">
        <v>1028</v>
      </c>
      <c r="I924" s="14">
        <v>0.54545449999999995</v>
      </c>
      <c r="J924" s="14">
        <v>0.48333330000000002</v>
      </c>
      <c r="K924" s="14">
        <v>0.48148150000000001</v>
      </c>
      <c r="L924" s="14">
        <v>0.38095240000000002</v>
      </c>
      <c r="M924" s="14">
        <v>0.31372549999999999</v>
      </c>
      <c r="N924" s="14">
        <v>0.63333329999999999</v>
      </c>
      <c r="O924" s="14">
        <v>0.43478260000000002</v>
      </c>
      <c r="P924" s="14">
        <v>0.52941170000000004</v>
      </c>
      <c r="Q924" s="14">
        <v>0.40476190000000001</v>
      </c>
      <c r="R924" s="14">
        <v>0.55555549999999998</v>
      </c>
      <c r="S924" s="14">
        <v>0.37681160000000002</v>
      </c>
      <c r="T924" s="14">
        <v>0.46666669999999999</v>
      </c>
      <c r="U924" s="14">
        <v>0.38095240000000002</v>
      </c>
      <c r="V924" s="14">
        <v>0.3</v>
      </c>
      <c r="W924" s="14">
        <v>0.36559140000000001</v>
      </c>
      <c r="X924" s="14">
        <v>0.5466666</v>
      </c>
      <c r="Y924" s="14">
        <v>0.52380950000000004</v>
      </c>
      <c r="Z924" s="14">
        <v>0.57142850000000001</v>
      </c>
      <c r="AA924" s="14">
        <v>0.46666659999999999</v>
      </c>
      <c r="AB924" s="14">
        <v>0.47619040000000001</v>
      </c>
      <c r="AC924" s="14">
        <v>0.4166667</v>
      </c>
      <c r="AD924" s="14">
        <v>0.57777769999999995</v>
      </c>
      <c r="AE924" s="14">
        <v>0.35555550000000002</v>
      </c>
      <c r="AF924" s="14">
        <v>0.57777769999999995</v>
      </c>
      <c r="AG924" s="14">
        <v>0.5416666</v>
      </c>
      <c r="AH924" s="14">
        <v>0.38888889999999998</v>
      </c>
      <c r="AI924" s="14">
        <v>0.42222219999999999</v>
      </c>
      <c r="AJ924" s="14">
        <v>0.39215680000000003</v>
      </c>
      <c r="AK924" s="14">
        <v>0.2</v>
      </c>
      <c r="AL924" s="14">
        <v>0.22222220000000001</v>
      </c>
      <c r="AM924" s="14">
        <v>0.51515149999999998</v>
      </c>
      <c r="AN924" s="14">
        <v>0.63888880000000003</v>
      </c>
    </row>
    <row r="925" spans="1:40" s="1" customFormat="1" ht="45">
      <c r="A925" s="1" t="s">
        <v>157</v>
      </c>
      <c r="C925" s="1" t="s">
        <v>1094</v>
      </c>
      <c r="G925" s="1" t="s">
        <v>1095</v>
      </c>
      <c r="H925" s="13" t="s">
        <v>1096</v>
      </c>
      <c r="I925" s="14">
        <v>0.84057970000000004</v>
      </c>
      <c r="J925" s="14">
        <v>0.77777779999999996</v>
      </c>
      <c r="K925" s="14">
        <v>0.85185180000000005</v>
      </c>
      <c r="L925" s="14">
        <v>0.70833330000000005</v>
      </c>
      <c r="M925" s="14">
        <v>0.80701750000000005</v>
      </c>
      <c r="N925" s="14">
        <v>0.9</v>
      </c>
      <c r="O925" s="14">
        <v>0.79725089999999998</v>
      </c>
      <c r="P925" s="14">
        <v>0.84313729999999998</v>
      </c>
      <c r="Q925" s="14">
        <v>0.7916666</v>
      </c>
      <c r="R925" s="14">
        <v>0.88888889999999998</v>
      </c>
      <c r="S925" s="14">
        <v>0.74666670000000002</v>
      </c>
      <c r="T925" s="14">
        <v>0.875</v>
      </c>
      <c r="U925" s="14">
        <v>0.76190469999999999</v>
      </c>
      <c r="V925" s="14">
        <v>0.75</v>
      </c>
      <c r="W925" s="14">
        <v>0.82352939999999997</v>
      </c>
      <c r="X925" s="14">
        <v>0.81481479999999995</v>
      </c>
      <c r="Y925" s="14">
        <v>1</v>
      </c>
      <c r="Z925" s="14">
        <v>0.74074070000000003</v>
      </c>
      <c r="AA925" s="14">
        <v>0.81666669999999997</v>
      </c>
      <c r="AB925" s="14">
        <v>0.78571429999999998</v>
      </c>
      <c r="AC925" s="14">
        <v>0.72222220000000004</v>
      </c>
      <c r="AD925" s="14">
        <v>0.80392160000000001</v>
      </c>
      <c r="AE925" s="14">
        <v>0.84444450000000004</v>
      </c>
      <c r="AF925" s="14">
        <v>0.75</v>
      </c>
      <c r="AG925" s="14">
        <v>0.91666669999999995</v>
      </c>
      <c r="AH925" s="14">
        <v>0.88888889999999998</v>
      </c>
      <c r="AI925" s="14">
        <v>0.92857140000000005</v>
      </c>
      <c r="AJ925" s="14">
        <v>0.877193</v>
      </c>
      <c r="AK925" s="14">
        <v>0.72727269999999999</v>
      </c>
      <c r="AL925" s="14">
        <v>0.73809519999999995</v>
      </c>
      <c r="AM925" s="14">
        <v>0.83333330000000005</v>
      </c>
      <c r="AN925" s="14">
        <v>0.9393939</v>
      </c>
    </row>
    <row r="926" spans="1:40" s="1" customFormat="1" ht="75">
      <c r="A926" s="9" t="s">
        <v>157</v>
      </c>
      <c r="C926" s="1" t="s">
        <v>1097</v>
      </c>
      <c r="G926" s="1" t="s">
        <v>1098</v>
      </c>
      <c r="H926" s="13" t="s">
        <v>1099</v>
      </c>
      <c r="I926" s="14">
        <v>0.36666670000000001</v>
      </c>
      <c r="J926" s="14">
        <v>0.30454550000000002</v>
      </c>
      <c r="K926" s="14">
        <v>0.31111109999999997</v>
      </c>
      <c r="L926" s="14">
        <v>0.16250000000000001</v>
      </c>
      <c r="M926" s="14">
        <v>0.27368419999999999</v>
      </c>
      <c r="N926" s="14">
        <v>0.38</v>
      </c>
      <c r="O926" s="14">
        <v>0.31546390000000002</v>
      </c>
      <c r="P926" s="14">
        <v>0.2705882</v>
      </c>
      <c r="Q926" s="14">
        <v>0.41333330000000001</v>
      </c>
      <c r="R926" s="14">
        <v>0.26666669999999998</v>
      </c>
      <c r="S926" s="14">
        <v>0.38400000000000001</v>
      </c>
      <c r="T926" s="14">
        <v>0.36249999999999999</v>
      </c>
      <c r="U926" s="14">
        <v>0.34285719999999997</v>
      </c>
      <c r="V926" s="14">
        <v>0.38333339999999999</v>
      </c>
      <c r="W926" s="14">
        <v>0.26060610000000001</v>
      </c>
      <c r="X926" s="14">
        <v>0.3961538</v>
      </c>
      <c r="Y926" s="14">
        <v>0.48571429999999999</v>
      </c>
      <c r="Z926" s="14">
        <v>0.3777778</v>
      </c>
      <c r="AA926" s="14">
        <v>0.37</v>
      </c>
      <c r="AB926" s="14">
        <v>0.39230769999999998</v>
      </c>
      <c r="AC926" s="14">
        <v>0.2111111</v>
      </c>
      <c r="AD926" s="14">
        <v>0.40666669999999999</v>
      </c>
      <c r="AE926" s="14">
        <v>0.36666670000000001</v>
      </c>
      <c r="AF926" s="14">
        <v>0.4375</v>
      </c>
      <c r="AG926" s="14">
        <v>0.45</v>
      </c>
      <c r="AH926" s="14">
        <v>0.35714289999999999</v>
      </c>
      <c r="AI926" s="14">
        <v>0.34666669999999999</v>
      </c>
      <c r="AJ926" s="14">
        <v>0.39444439999999997</v>
      </c>
      <c r="AK926" s="14">
        <v>0.31818180000000001</v>
      </c>
      <c r="AL926" s="14">
        <v>0.1733333</v>
      </c>
      <c r="AM926" s="14">
        <v>0.33076919999999999</v>
      </c>
      <c r="AN926" s="14">
        <v>0.52727270000000004</v>
      </c>
    </row>
    <row r="927" spans="1:40" s="1" customFormat="1" ht="60">
      <c r="A927" s="9" t="s">
        <v>157</v>
      </c>
      <c r="C927" s="1" t="s">
        <v>1100</v>
      </c>
      <c r="G927" s="1" t="s">
        <v>1101</v>
      </c>
      <c r="H927" s="13" t="s">
        <v>1102</v>
      </c>
      <c r="I927" s="14">
        <v>0.49130430000000003</v>
      </c>
      <c r="J927" s="14">
        <v>0.35</v>
      </c>
      <c r="K927" s="14">
        <v>0.55555560000000004</v>
      </c>
      <c r="L927" s="14">
        <v>0.1875</v>
      </c>
      <c r="M927" s="14">
        <v>0.30526320000000001</v>
      </c>
      <c r="N927" s="14">
        <v>0.45</v>
      </c>
      <c r="O927" s="14">
        <v>0.38854169999999999</v>
      </c>
      <c r="P927" s="14">
        <v>0.4</v>
      </c>
      <c r="Q927" s="14">
        <v>0.59333340000000001</v>
      </c>
      <c r="R927" s="14">
        <v>0.3</v>
      </c>
      <c r="S927" s="14">
        <v>0.46800000000000003</v>
      </c>
      <c r="T927" s="14">
        <v>0.46875</v>
      </c>
      <c r="U927" s="14">
        <v>0.2142857</v>
      </c>
      <c r="V927" s="14">
        <v>0.52500000000000002</v>
      </c>
      <c r="W927" s="14">
        <v>0.3090909</v>
      </c>
      <c r="X927" s="14">
        <v>0.50769229999999999</v>
      </c>
      <c r="Y927" s="14">
        <v>0.56666669999999997</v>
      </c>
      <c r="Z927" s="14">
        <v>0.46250000000000002</v>
      </c>
      <c r="AA927" s="14">
        <v>0.505</v>
      </c>
      <c r="AB927" s="14">
        <v>0.59230769999999999</v>
      </c>
      <c r="AC927" s="14">
        <v>0.34571429999999997</v>
      </c>
      <c r="AD927" s="14">
        <v>0.6</v>
      </c>
      <c r="AE927" s="14">
        <v>0.44</v>
      </c>
      <c r="AF927" s="14">
        <v>0.46250000000000002</v>
      </c>
      <c r="AG927" s="14">
        <v>0.63749999999999996</v>
      </c>
      <c r="AH927" s="14">
        <v>0.55000000000000004</v>
      </c>
      <c r="AI927" s="14">
        <v>0.54666669999999995</v>
      </c>
      <c r="AJ927" s="14">
        <v>0.47222219999999998</v>
      </c>
      <c r="AK927" s="14">
        <v>0.21818180000000001</v>
      </c>
      <c r="AL927" s="14">
        <v>0.1666667</v>
      </c>
      <c r="AM927" s="14">
        <v>0.4</v>
      </c>
      <c r="AN927" s="14">
        <v>0.67272730000000003</v>
      </c>
    </row>
    <row r="928" spans="1:40" s="1" customFormat="1" ht="75">
      <c r="A928" s="9" t="s">
        <v>157</v>
      </c>
      <c r="C928" s="1" t="s">
        <v>1103</v>
      </c>
      <c r="G928" s="1" t="s">
        <v>1104</v>
      </c>
      <c r="H928" s="13" t="s">
        <v>1105</v>
      </c>
      <c r="I928" s="14">
        <v>0.63478259999999997</v>
      </c>
      <c r="J928" s="14">
        <v>0.54285709999999998</v>
      </c>
      <c r="K928" s="14">
        <v>0.7</v>
      </c>
      <c r="L928" s="14">
        <v>0.3</v>
      </c>
      <c r="M928" s="14">
        <v>0.3947368</v>
      </c>
      <c r="N928" s="14">
        <v>0.69</v>
      </c>
      <c r="O928" s="14">
        <v>0.56631580000000004</v>
      </c>
      <c r="P928" s="14">
        <v>0.49411759999999999</v>
      </c>
      <c r="Q928" s="14">
        <v>0.39285710000000001</v>
      </c>
      <c r="R928" s="14">
        <v>0.76666670000000003</v>
      </c>
      <c r="S928" s="14">
        <v>0.55200000000000005</v>
      </c>
      <c r="T928" s="14">
        <v>0.75624999999999998</v>
      </c>
      <c r="U928" s="14">
        <v>0.3</v>
      </c>
      <c r="V928" s="14">
        <v>0.69166669999999997</v>
      </c>
      <c r="W928" s="14">
        <v>0.4757576</v>
      </c>
      <c r="X928" s="14">
        <v>0.69599999999999995</v>
      </c>
      <c r="Y928" s="14">
        <v>0.35714289999999999</v>
      </c>
      <c r="Z928" s="14">
        <v>0.6</v>
      </c>
      <c r="AA928" s="14">
        <v>0.57499999999999996</v>
      </c>
      <c r="AB928" s="14">
        <v>0.48333330000000002</v>
      </c>
      <c r="AC928" s="14">
        <v>0.50285709999999995</v>
      </c>
      <c r="AD928" s="14">
        <v>0.66249999999999998</v>
      </c>
      <c r="AE928" s="14">
        <v>0.3933333</v>
      </c>
      <c r="AF928" s="14">
        <v>0.69374999999999998</v>
      </c>
      <c r="AG928" s="14">
        <v>0.52500000000000002</v>
      </c>
      <c r="AH928" s="14">
        <v>0.5363637</v>
      </c>
      <c r="AI928" s="14">
        <v>0.46666669999999999</v>
      </c>
      <c r="AJ928" s="14">
        <v>0.48947370000000001</v>
      </c>
      <c r="AK928" s="14">
        <v>0.49090909999999999</v>
      </c>
      <c r="AL928" s="14">
        <v>0.3714286</v>
      </c>
      <c r="AM928" s="14">
        <v>0.54615380000000002</v>
      </c>
      <c r="AN928" s="14">
        <v>0.63</v>
      </c>
    </row>
    <row r="929" spans="1:40" s="1" customFormat="1" ht="45">
      <c r="A929" s="9" t="s">
        <v>157</v>
      </c>
      <c r="C929" s="1" t="s">
        <v>1106</v>
      </c>
      <c r="G929" s="1" t="s">
        <v>1107</v>
      </c>
      <c r="H929" s="13" t="s">
        <v>1108</v>
      </c>
      <c r="I929" s="14">
        <v>0.75362320000000005</v>
      </c>
      <c r="J929" s="14">
        <v>0.69696970000000003</v>
      </c>
      <c r="K929" s="14">
        <v>0.62962960000000001</v>
      </c>
      <c r="L929" s="14">
        <v>0.5833334</v>
      </c>
      <c r="M929" s="14">
        <v>0.5263158</v>
      </c>
      <c r="N929" s="14">
        <v>0.66666669999999995</v>
      </c>
      <c r="O929" s="14">
        <v>0.625</v>
      </c>
      <c r="P929" s="14">
        <v>0.62745099999999998</v>
      </c>
      <c r="Q929" s="14">
        <v>0.8125</v>
      </c>
      <c r="R929" s="14">
        <v>0.66666669999999995</v>
      </c>
      <c r="S929" s="14">
        <v>0.64</v>
      </c>
      <c r="T929" s="14">
        <v>0.7111111</v>
      </c>
      <c r="U929" s="14">
        <v>0.66666669999999995</v>
      </c>
      <c r="V929" s="14">
        <v>0.75</v>
      </c>
      <c r="W929" s="14">
        <v>0.65714289999999997</v>
      </c>
      <c r="X929" s="14">
        <v>0.74666670000000002</v>
      </c>
      <c r="Y929" s="14">
        <v>0.80952380000000002</v>
      </c>
      <c r="Z929" s="14">
        <v>0.54166669999999995</v>
      </c>
      <c r="AA929" s="14">
        <v>0.73684210000000006</v>
      </c>
      <c r="AB929" s="14">
        <v>0.69230769999999997</v>
      </c>
      <c r="AC929" s="14">
        <v>0.64705880000000005</v>
      </c>
      <c r="AD929" s="14">
        <v>0.74509809999999999</v>
      </c>
      <c r="AE929" s="14">
        <v>0.7111111</v>
      </c>
      <c r="AF929" s="14">
        <v>0.68888890000000003</v>
      </c>
      <c r="AG929" s="14">
        <v>0.80952380000000002</v>
      </c>
      <c r="AH929" s="14">
        <v>0.71212120000000001</v>
      </c>
      <c r="AI929" s="14">
        <v>0.82222220000000001</v>
      </c>
      <c r="AJ929" s="14">
        <v>0.74074079999999998</v>
      </c>
      <c r="AK929" s="14">
        <v>0.72727269999999999</v>
      </c>
      <c r="AL929" s="14">
        <v>0.61904760000000003</v>
      </c>
      <c r="AM929" s="14">
        <v>0.76923079999999999</v>
      </c>
      <c r="AN929" s="14">
        <v>0.88888889999999998</v>
      </c>
    </row>
    <row r="930" spans="1:40" s="1" customFormat="1" ht="45">
      <c r="A930" s="1" t="s">
        <v>243</v>
      </c>
      <c r="F930" s="1" t="s">
        <v>1109</v>
      </c>
      <c r="G930" s="1" t="s">
        <v>1110</v>
      </c>
      <c r="H930" s="20" t="s">
        <v>1111</v>
      </c>
      <c r="I930" s="14">
        <v>0.46326163411140442</v>
      </c>
      <c r="J930" s="14">
        <v>0.45599997043609619</v>
      </c>
      <c r="K930" s="14">
        <v>0.4928315281867981</v>
      </c>
      <c r="L930" s="14">
        <v>0.46160557866096497</v>
      </c>
      <c r="M930" s="14">
        <v>0.45844745635986328</v>
      </c>
      <c r="N930" s="14">
        <v>0.43428570032119751</v>
      </c>
      <c r="O930" s="14">
        <v>0.37743848562240601</v>
      </c>
      <c r="P930" s="14">
        <v>0.48214283585548401</v>
      </c>
      <c r="Q930" s="14">
        <v>0.42513367533683777</v>
      </c>
      <c r="R930" s="14">
        <v>0.46448084712028503</v>
      </c>
      <c r="S930" s="14">
        <v>0.37833330035209656</v>
      </c>
      <c r="T930" s="14">
        <v>0.46227315068244934</v>
      </c>
      <c r="U930" s="14">
        <v>0.45026177167892456</v>
      </c>
      <c r="V930" s="14">
        <v>0.45732253789901733</v>
      </c>
      <c r="W930" s="14">
        <v>0.37102174758911133</v>
      </c>
      <c r="X930" s="14">
        <v>0.44350281357765198</v>
      </c>
      <c r="Y930" s="14">
        <v>0.41005289554595947</v>
      </c>
      <c r="Z930" s="14">
        <v>0.49602121114730835</v>
      </c>
      <c r="AA930" s="14">
        <v>0.48871526122093201</v>
      </c>
      <c r="AB930" s="14">
        <v>0.45029237866401672</v>
      </c>
      <c r="AC930" s="14">
        <v>0.42953583598136902</v>
      </c>
      <c r="AD930" s="14">
        <v>0.47229787707328796</v>
      </c>
      <c r="AE930" s="14">
        <v>0.40793198347091675</v>
      </c>
      <c r="AF930" s="14">
        <v>0.44054052233695984</v>
      </c>
      <c r="AG930" s="14">
        <v>0.50232124328613281</v>
      </c>
      <c r="AH930" s="14">
        <v>0.50381678342819214</v>
      </c>
      <c r="AI930" s="14">
        <v>0.44077134132385254</v>
      </c>
      <c r="AJ930" s="14">
        <v>0.49122804403305054</v>
      </c>
      <c r="AK930" s="14">
        <v>0.46576574444770813</v>
      </c>
      <c r="AL930" s="14">
        <v>0.44597068428993225</v>
      </c>
      <c r="AM930" s="14">
        <v>0.47692304849624634</v>
      </c>
      <c r="AN930" s="14">
        <v>0.46646338701248169</v>
      </c>
    </row>
    <row r="931" spans="1:40" s="1" customFormat="1" ht="45">
      <c r="A931" s="1" t="s">
        <v>243</v>
      </c>
      <c r="F931" s="1" t="s">
        <v>1112</v>
      </c>
      <c r="G931" s="1" t="s">
        <v>1113</v>
      </c>
      <c r="H931" s="13" t="s">
        <v>1114</v>
      </c>
      <c r="I931" s="14">
        <v>0.51715034246444702</v>
      </c>
      <c r="J931" s="14">
        <v>0.49792185425758362</v>
      </c>
      <c r="K931" s="14">
        <v>0.52393853664398193</v>
      </c>
      <c r="L931" s="14">
        <v>0.53669315576553345</v>
      </c>
      <c r="M931" s="14">
        <v>0.49398621916770935</v>
      </c>
      <c r="N931" s="14">
        <v>0.49376556277275085</v>
      </c>
      <c r="O931" s="14">
        <v>0.44366195797920227</v>
      </c>
      <c r="P931" s="14">
        <v>0.53077536821365356</v>
      </c>
      <c r="Q931" s="14">
        <v>0.53645831346511841</v>
      </c>
      <c r="R931" s="14">
        <v>0.53153151273727417</v>
      </c>
      <c r="S931" s="14">
        <v>0.48046547174453735</v>
      </c>
      <c r="T931" s="14">
        <v>0.52478629350662231</v>
      </c>
      <c r="U931" s="14">
        <v>0.46888318657875061</v>
      </c>
      <c r="V931" s="14">
        <v>0.45485231280326843</v>
      </c>
      <c r="W931" s="14">
        <v>0.45679008960723877</v>
      </c>
      <c r="X931" s="14">
        <v>0.47354495525360107</v>
      </c>
      <c r="Y931" s="14">
        <v>0.43990382552146912</v>
      </c>
      <c r="Z931" s="14">
        <v>0.54308092594146729</v>
      </c>
      <c r="AA931" s="14">
        <v>0.55108875036239624</v>
      </c>
      <c r="AB931" s="14">
        <v>0.46113988757133484</v>
      </c>
      <c r="AC931" s="14">
        <v>0.44680848717689514</v>
      </c>
      <c r="AD931" s="14">
        <v>0.49565970897674561</v>
      </c>
      <c r="AE931" s="14">
        <v>0.44919276237487793</v>
      </c>
      <c r="AF931" s="14">
        <v>0.4962024986743927</v>
      </c>
      <c r="AG931" s="14">
        <v>0.54814809560775757</v>
      </c>
      <c r="AH931" s="14">
        <v>0.51951217651367188</v>
      </c>
      <c r="AI931" s="14">
        <v>0.4968036413192749</v>
      </c>
      <c r="AJ931" s="14">
        <v>0.52728796005249023</v>
      </c>
      <c r="AK931" s="14">
        <v>0.49842765927314758</v>
      </c>
      <c r="AL931" s="14">
        <v>0.49631673097610474</v>
      </c>
      <c r="AM931" s="14">
        <v>0.54232800006866455</v>
      </c>
      <c r="AN931" s="14">
        <v>0.51183968782424927</v>
      </c>
    </row>
    <row r="932" spans="1:40" s="1" customFormat="1" ht="45">
      <c r="A932" s="9" t="s">
        <v>243</v>
      </c>
      <c r="F932" s="1" t="s">
        <v>1115</v>
      </c>
      <c r="G932" s="1" t="s">
        <v>1116</v>
      </c>
      <c r="H932" s="13" t="s">
        <v>1117</v>
      </c>
      <c r="I932" s="14">
        <v>0.43729370832443237</v>
      </c>
      <c r="J932" s="14">
        <v>0.4311688244342804</v>
      </c>
      <c r="K932" s="14">
        <v>0.49721556901931763</v>
      </c>
      <c r="L932" s="14">
        <v>0.50903117656707764</v>
      </c>
      <c r="M932" s="14">
        <v>0.51385164260864258</v>
      </c>
      <c r="N932" s="14">
        <v>0.43713077902793884</v>
      </c>
      <c r="O932" s="14">
        <v>0.34908133745193481</v>
      </c>
      <c r="P932" s="14">
        <v>0.51733332872390747</v>
      </c>
      <c r="Q932" s="14">
        <v>0.49445861577987671</v>
      </c>
      <c r="R932" s="14">
        <v>0.44961237907409668</v>
      </c>
      <c r="S932" s="14">
        <v>0.41323646903038025</v>
      </c>
      <c r="T932" s="14">
        <v>0.47483378648757935</v>
      </c>
      <c r="U932" s="14">
        <v>0.43833330273628235</v>
      </c>
      <c r="V932" s="14">
        <v>0.42001783847808838</v>
      </c>
      <c r="W932" s="14">
        <v>0.42732807993888855</v>
      </c>
      <c r="X932" s="14">
        <v>0.42639592289924622</v>
      </c>
      <c r="Y932" s="14">
        <v>0.38183420896530151</v>
      </c>
      <c r="Z932" s="14">
        <v>0.50999200344085693</v>
      </c>
      <c r="AA932" s="14">
        <v>0.50208854675292969</v>
      </c>
      <c r="AB932" s="14">
        <v>0.4703424870967865</v>
      </c>
      <c r="AC932" s="14">
        <v>0.46575340628623962</v>
      </c>
      <c r="AD932" s="14">
        <v>0.4560067355632782</v>
      </c>
      <c r="AE932" s="14">
        <v>0.41031938791275024</v>
      </c>
      <c r="AF932" s="14">
        <v>0.45986035466194153</v>
      </c>
      <c r="AG932" s="14">
        <v>0.54686224460601807</v>
      </c>
      <c r="AH932" s="14">
        <v>0.47085607051849365</v>
      </c>
      <c r="AI932" s="14">
        <v>0.43507027626037598</v>
      </c>
      <c r="AJ932" s="14">
        <v>0.48917746543884277</v>
      </c>
      <c r="AK932" s="14">
        <v>0.48006781935691833</v>
      </c>
      <c r="AL932" s="14">
        <v>0.46488887071609497</v>
      </c>
      <c r="AM932" s="14">
        <v>0.51950353384017944</v>
      </c>
      <c r="AN932" s="14">
        <v>0.45400843024253845</v>
      </c>
    </row>
    <row r="933" spans="1:40" s="33" customFormat="1" ht="15.75">
      <c r="A933" s="34" t="s">
        <v>140</v>
      </c>
      <c r="B933" s="34"/>
      <c r="C933" s="34"/>
      <c r="D933" s="34"/>
      <c r="E933" s="34"/>
      <c r="F933" s="34"/>
      <c r="G933" s="34" t="s">
        <v>2011</v>
      </c>
      <c r="H933" s="35"/>
      <c r="I933" s="36">
        <f t="shared" ref="I933:AN933" si="148">AVERAGE(I934,I971)</f>
        <v>0.48452402532446437</v>
      </c>
      <c r="J933" s="36">
        <f t="shared" si="148"/>
        <v>0.40293807927188613</v>
      </c>
      <c r="K933" s="36">
        <f t="shared" si="148"/>
        <v>0.41439176555451962</v>
      </c>
      <c r="L933" s="36">
        <f t="shared" si="148"/>
        <v>0.38651033958947068</v>
      </c>
      <c r="M933" s="36">
        <f t="shared" si="148"/>
        <v>0.34467403960979071</v>
      </c>
      <c r="N933" s="36">
        <f t="shared" si="148"/>
        <v>0.40072749150160192</v>
      </c>
      <c r="O933" s="36">
        <f t="shared" si="148"/>
        <v>0.31416179120357124</v>
      </c>
      <c r="P933" s="36">
        <f t="shared" si="148"/>
        <v>0.40031609911612481</v>
      </c>
      <c r="Q933" s="36">
        <f t="shared" si="148"/>
        <v>0.47036705516883193</v>
      </c>
      <c r="R933" s="36">
        <f t="shared" si="148"/>
        <v>0.33676669627769412</v>
      </c>
      <c r="S933" s="36">
        <f t="shared" si="148"/>
        <v>0.3534637447912764</v>
      </c>
      <c r="T933" s="36">
        <f t="shared" si="148"/>
        <v>0.4931037801160193</v>
      </c>
      <c r="U933" s="36">
        <f t="shared" si="148"/>
        <v>0.29701708275092503</v>
      </c>
      <c r="V933" s="36">
        <f t="shared" si="148"/>
        <v>0.4368135920806499</v>
      </c>
      <c r="W933" s="36">
        <f t="shared" si="148"/>
        <v>0.31826979642585723</v>
      </c>
      <c r="X933" s="36">
        <f t="shared" si="148"/>
        <v>0.39723200051323326</v>
      </c>
      <c r="Y933" s="36">
        <f t="shared" si="148"/>
        <v>0.35420222992215089</v>
      </c>
      <c r="Z933" s="36">
        <f t="shared" si="148"/>
        <v>0.4614907894434167</v>
      </c>
      <c r="AA933" s="36">
        <f t="shared" si="148"/>
        <v>0.44311060781493583</v>
      </c>
      <c r="AB933" s="36">
        <f t="shared" si="148"/>
        <v>0.43933105400278738</v>
      </c>
      <c r="AC933" s="36">
        <f t="shared" si="148"/>
        <v>0.32615381035389079</v>
      </c>
      <c r="AD933" s="36">
        <f t="shared" si="148"/>
        <v>0.53988399029860945</v>
      </c>
      <c r="AE933" s="36">
        <f t="shared" si="148"/>
        <v>0.34401618718787869</v>
      </c>
      <c r="AF933" s="36">
        <f t="shared" si="148"/>
        <v>0.40853875642432402</v>
      </c>
      <c r="AG933" s="36">
        <f t="shared" si="148"/>
        <v>0.4688761383177763</v>
      </c>
      <c r="AH933" s="36">
        <f t="shared" si="148"/>
        <v>0.40178149904609511</v>
      </c>
      <c r="AI933" s="36">
        <f t="shared" si="148"/>
        <v>0.45066693116401702</v>
      </c>
      <c r="AJ933" s="36">
        <f t="shared" si="148"/>
        <v>0.39592936874739287</v>
      </c>
      <c r="AK933" s="36">
        <f t="shared" si="148"/>
        <v>0.32541812742817838</v>
      </c>
      <c r="AL933" s="36">
        <f t="shared" si="148"/>
        <v>0.34582220749289488</v>
      </c>
      <c r="AM933" s="36">
        <f t="shared" si="148"/>
        <v>0.42830112161252343</v>
      </c>
      <c r="AN933" s="36">
        <f t="shared" si="148"/>
        <v>0.51765529357242934</v>
      </c>
    </row>
    <row r="934" spans="1:40" s="43" customFormat="1" ht="15.75">
      <c r="A934" s="37" t="s">
        <v>141</v>
      </c>
      <c r="B934" s="37"/>
      <c r="C934" s="37"/>
      <c r="D934" s="37"/>
      <c r="E934" s="37"/>
      <c r="F934" s="37"/>
      <c r="G934" s="37" t="s">
        <v>2012</v>
      </c>
      <c r="H934" s="38"/>
      <c r="I934" s="39">
        <f>AVERAGE(I935,I944,I956)</f>
        <v>0.45165534314883499</v>
      </c>
      <c r="J934" s="39">
        <f t="shared" ref="J934:AN934" si="149">AVERAGE(J935,J944,J956)</f>
        <v>0.36182778063913784</v>
      </c>
      <c r="K934" s="39">
        <f t="shared" si="149"/>
        <v>0.36424856682417017</v>
      </c>
      <c r="L934" s="39">
        <f t="shared" si="149"/>
        <v>0.35499661876507732</v>
      </c>
      <c r="M934" s="39">
        <f t="shared" si="149"/>
        <v>0.29910237737608308</v>
      </c>
      <c r="N934" s="39">
        <f t="shared" si="149"/>
        <v>0.36562836834050078</v>
      </c>
      <c r="O934" s="39">
        <f t="shared" si="149"/>
        <v>0.24115789935133372</v>
      </c>
      <c r="P934" s="39">
        <f t="shared" si="149"/>
        <v>0.35130695062209444</v>
      </c>
      <c r="Q934" s="39">
        <f t="shared" si="149"/>
        <v>0.42843385262202177</v>
      </c>
      <c r="R934" s="39">
        <f t="shared" si="149"/>
        <v>0.25330085697770793</v>
      </c>
      <c r="S934" s="39">
        <f t="shared" si="149"/>
        <v>0.2616157760214935</v>
      </c>
      <c r="T934" s="39">
        <f t="shared" si="149"/>
        <v>0.47041875052770998</v>
      </c>
      <c r="U934" s="39">
        <f t="shared" si="149"/>
        <v>0.27929505745033339</v>
      </c>
      <c r="V934" s="39">
        <f t="shared" si="149"/>
        <v>0.4119968926110909</v>
      </c>
      <c r="W934" s="39">
        <f t="shared" si="149"/>
        <v>0.29057798029853921</v>
      </c>
      <c r="X934" s="39">
        <f t="shared" si="149"/>
        <v>0.32648503157268394</v>
      </c>
      <c r="Y934" s="39">
        <f t="shared" si="149"/>
        <v>0.31077994452284569</v>
      </c>
      <c r="Z934" s="39">
        <f t="shared" si="149"/>
        <v>0.44890517376973921</v>
      </c>
      <c r="AA934" s="39">
        <f t="shared" si="149"/>
        <v>0.39601906764575229</v>
      </c>
      <c r="AB934" s="39">
        <f t="shared" si="149"/>
        <v>0.39552637518744493</v>
      </c>
      <c r="AC934" s="39">
        <f t="shared" si="149"/>
        <v>0.2832591658878239</v>
      </c>
      <c r="AD934" s="39">
        <f t="shared" si="149"/>
        <v>0.53448278233769064</v>
      </c>
      <c r="AE934" s="39">
        <f t="shared" si="149"/>
        <v>0.28539920559845994</v>
      </c>
      <c r="AF934" s="39">
        <f t="shared" si="149"/>
        <v>0.35134595208012409</v>
      </c>
      <c r="AG934" s="39">
        <f t="shared" si="149"/>
        <v>0.39434241197259884</v>
      </c>
      <c r="AH934" s="39">
        <f t="shared" si="149"/>
        <v>0.34526429699761457</v>
      </c>
      <c r="AI934" s="39">
        <f t="shared" si="149"/>
        <v>0.40116234381649224</v>
      </c>
      <c r="AJ934" s="39">
        <f t="shared" si="149"/>
        <v>0.33904878328398541</v>
      </c>
      <c r="AK934" s="39">
        <f t="shared" si="149"/>
        <v>0.28826217506101165</v>
      </c>
      <c r="AL934" s="39">
        <f t="shared" si="149"/>
        <v>0.32552219256372222</v>
      </c>
      <c r="AM934" s="39">
        <f t="shared" si="149"/>
        <v>0.40631712166226269</v>
      </c>
      <c r="AN934" s="39">
        <f t="shared" si="149"/>
        <v>0.45318662242159541</v>
      </c>
    </row>
    <row r="935" spans="1:40" s="43" customFormat="1" ht="15.75">
      <c r="A935" s="40" t="s">
        <v>2013</v>
      </c>
      <c r="B935" s="40"/>
      <c r="C935" s="40"/>
      <c r="D935" s="40"/>
      <c r="E935" s="40"/>
      <c r="F935" s="40"/>
      <c r="G935" s="41" t="s">
        <v>2014</v>
      </c>
      <c r="H935" s="41"/>
      <c r="I935" s="42">
        <f>AVERAGE(I936,I941)</f>
        <v>0.67652063750000002</v>
      </c>
      <c r="J935" s="42">
        <f t="shared" ref="J935:AN935" si="150">AVERAGE(J936,J941)</f>
        <v>0.58492588750000007</v>
      </c>
      <c r="K935" s="42">
        <f t="shared" si="150"/>
        <v>0.53645837500000004</v>
      </c>
      <c r="L935" s="42">
        <f t="shared" si="150"/>
        <v>0.5037202624999999</v>
      </c>
      <c r="M935" s="42">
        <f t="shared" si="150"/>
        <v>0.41073272500000002</v>
      </c>
      <c r="N935" s="42">
        <f t="shared" si="150"/>
        <v>0.55833333749999992</v>
      </c>
      <c r="O935" s="42">
        <f t="shared" si="150"/>
        <v>0.37614916249999997</v>
      </c>
      <c r="P935" s="42">
        <f t="shared" si="150"/>
        <v>0.45818015000000001</v>
      </c>
      <c r="Q935" s="42">
        <f t="shared" si="150"/>
        <v>0.66406253749999999</v>
      </c>
      <c r="R935" s="42">
        <f t="shared" si="150"/>
        <v>0.30555552499999999</v>
      </c>
      <c r="S935" s="42">
        <f t="shared" si="150"/>
        <v>0.38930558749999999</v>
      </c>
      <c r="T935" s="42">
        <f t="shared" si="150"/>
        <v>0.73145603749999999</v>
      </c>
      <c r="U935" s="42">
        <f t="shared" si="150"/>
        <v>0.43055553750000003</v>
      </c>
      <c r="V935" s="42">
        <f t="shared" si="150"/>
        <v>0.59166665000000007</v>
      </c>
      <c r="W935" s="42">
        <f t="shared" si="150"/>
        <v>0.41808667499999996</v>
      </c>
      <c r="X935" s="42">
        <f t="shared" si="150"/>
        <v>0.49034558750000001</v>
      </c>
      <c r="Y935" s="42">
        <f t="shared" si="150"/>
        <v>0.40138887500000003</v>
      </c>
      <c r="Z935" s="42">
        <f t="shared" si="150"/>
        <v>0.62847223750000003</v>
      </c>
      <c r="AA935" s="42">
        <f t="shared" si="150"/>
        <v>0.51717982499999993</v>
      </c>
      <c r="AB935" s="42">
        <f t="shared" si="150"/>
        <v>0.55586083750000004</v>
      </c>
      <c r="AC935" s="42">
        <f t="shared" si="150"/>
        <v>0.41265347499999999</v>
      </c>
      <c r="AD935" s="42">
        <f t="shared" si="150"/>
        <v>0.72963017499999994</v>
      </c>
      <c r="AE935" s="42">
        <f t="shared" si="150"/>
        <v>0.44623018749999999</v>
      </c>
      <c r="AF935" s="42">
        <f t="shared" si="150"/>
        <v>0.48715278750000002</v>
      </c>
      <c r="AG935" s="42">
        <f t="shared" si="150"/>
        <v>0.57812503749999999</v>
      </c>
      <c r="AH935" s="42">
        <f t="shared" si="150"/>
        <v>0.53732376250000002</v>
      </c>
      <c r="AI935" s="42">
        <f t="shared" si="150"/>
        <v>0.55430405000000005</v>
      </c>
      <c r="AJ935" s="42">
        <f t="shared" si="150"/>
        <v>0.391203725</v>
      </c>
      <c r="AK935" s="42">
        <f t="shared" si="150"/>
        <v>0.393560625</v>
      </c>
      <c r="AL935" s="42">
        <f t="shared" si="150"/>
        <v>0.51277473749999991</v>
      </c>
      <c r="AM935" s="42">
        <f t="shared" si="150"/>
        <v>0.59951162499999999</v>
      </c>
      <c r="AN935" s="42">
        <f t="shared" si="150"/>
        <v>0.52768308750000004</v>
      </c>
    </row>
    <row r="936" spans="1:40" s="43" customFormat="1" ht="15.75">
      <c r="A936" s="44" t="s">
        <v>2015</v>
      </c>
      <c r="B936" s="44"/>
      <c r="C936" s="44"/>
      <c r="D936" s="44"/>
      <c r="E936" s="44"/>
      <c r="F936" s="44"/>
      <c r="G936" s="44" t="s">
        <v>290</v>
      </c>
      <c r="H936" s="45"/>
      <c r="I936" s="46">
        <f>AVERAGE(I937:I940)</f>
        <v>0.59113652500000002</v>
      </c>
      <c r="J936" s="46">
        <f t="shared" ref="J936:AN936" si="151">AVERAGE(J937:J940)</f>
        <v>0.53743737499999999</v>
      </c>
      <c r="K936" s="46">
        <f t="shared" si="151"/>
        <v>0.52827385000000004</v>
      </c>
      <c r="L936" s="46">
        <f t="shared" si="151"/>
        <v>0.51636907499999996</v>
      </c>
      <c r="M936" s="46">
        <f t="shared" si="151"/>
        <v>0.40041280000000001</v>
      </c>
      <c r="N936" s="46">
        <f t="shared" si="151"/>
        <v>0.48333332499999992</v>
      </c>
      <c r="O936" s="46">
        <f t="shared" si="151"/>
        <v>0.364253775</v>
      </c>
      <c r="P936" s="46">
        <f t="shared" si="151"/>
        <v>0.43596815</v>
      </c>
      <c r="Q936" s="46">
        <f t="shared" si="151"/>
        <v>0.66145837499999993</v>
      </c>
      <c r="R936" s="46">
        <f t="shared" si="151"/>
        <v>0.27777774999999999</v>
      </c>
      <c r="S936" s="46">
        <f t="shared" si="151"/>
        <v>0.36833337499999996</v>
      </c>
      <c r="T936" s="46">
        <f t="shared" si="151"/>
        <v>0.695512825</v>
      </c>
      <c r="U936" s="46">
        <f t="shared" si="151"/>
        <v>0.44444442500000003</v>
      </c>
      <c r="V936" s="46">
        <f t="shared" si="151"/>
        <v>0.62121210000000004</v>
      </c>
      <c r="W936" s="46">
        <f t="shared" si="151"/>
        <v>0.4169814</v>
      </c>
      <c r="X936" s="46">
        <f t="shared" si="151"/>
        <v>0.49402452499999999</v>
      </c>
      <c r="Y936" s="46">
        <f t="shared" si="151"/>
        <v>0.40277775000000005</v>
      </c>
      <c r="Z936" s="46">
        <f t="shared" si="151"/>
        <v>0.61111112499999998</v>
      </c>
      <c r="AA936" s="46">
        <f t="shared" si="151"/>
        <v>0.48660134999999999</v>
      </c>
      <c r="AB936" s="46">
        <f t="shared" si="151"/>
        <v>0.49633702499999999</v>
      </c>
      <c r="AC936" s="46">
        <f t="shared" si="151"/>
        <v>0.390372</v>
      </c>
      <c r="AD936" s="46">
        <f t="shared" si="151"/>
        <v>0.67453809999999992</v>
      </c>
      <c r="AE936" s="46">
        <f t="shared" si="151"/>
        <v>0.43531747499999995</v>
      </c>
      <c r="AF936" s="46">
        <f t="shared" si="151"/>
        <v>0.47777777500000002</v>
      </c>
      <c r="AG936" s="46">
        <f t="shared" si="151"/>
        <v>0.53125002499999996</v>
      </c>
      <c r="AH936" s="46">
        <f t="shared" si="151"/>
        <v>0.55668592500000003</v>
      </c>
      <c r="AI936" s="46">
        <f t="shared" si="151"/>
        <v>0.58296705000000004</v>
      </c>
      <c r="AJ936" s="46">
        <f t="shared" si="151"/>
        <v>0.35648149999999995</v>
      </c>
      <c r="AK936" s="46">
        <f t="shared" si="151"/>
        <v>0.42348485000000002</v>
      </c>
      <c r="AL936" s="46">
        <f t="shared" si="151"/>
        <v>0.48452382499999991</v>
      </c>
      <c r="AM936" s="46">
        <f t="shared" si="151"/>
        <v>0.58363860000000001</v>
      </c>
      <c r="AN936" s="46">
        <f t="shared" si="151"/>
        <v>0.49749577499999997</v>
      </c>
    </row>
    <row r="937" spans="1:40" s="1" customFormat="1" ht="45">
      <c r="A937" s="1" t="s">
        <v>157</v>
      </c>
      <c r="C937" s="1" t="s">
        <v>660</v>
      </c>
      <c r="G937" s="1" t="s">
        <v>661</v>
      </c>
      <c r="H937" s="13" t="s">
        <v>662</v>
      </c>
      <c r="I937" s="14">
        <v>0.73015870000000005</v>
      </c>
      <c r="J937" s="14">
        <v>0.61403509999999994</v>
      </c>
      <c r="K937" s="14">
        <v>0.38095240000000002</v>
      </c>
      <c r="L937" s="14">
        <v>0.4583333</v>
      </c>
      <c r="M937" s="14">
        <v>0.3684211</v>
      </c>
      <c r="N937" s="14">
        <v>0.5</v>
      </c>
      <c r="O937" s="14">
        <v>0.34751769999999998</v>
      </c>
      <c r="P937" s="14">
        <v>0.49019610000000002</v>
      </c>
      <c r="Q937" s="14">
        <v>0.66666669999999995</v>
      </c>
      <c r="R937" s="14">
        <v>0.22222220000000001</v>
      </c>
      <c r="S937" s="14">
        <v>0.30666670000000001</v>
      </c>
      <c r="T937" s="14">
        <v>0.82051280000000004</v>
      </c>
      <c r="U937" s="14">
        <v>0.44444440000000002</v>
      </c>
      <c r="V937" s="14">
        <v>0.42424240000000002</v>
      </c>
      <c r="W937" s="14">
        <v>0.34343439999999997</v>
      </c>
      <c r="X937" s="14">
        <v>0.48</v>
      </c>
      <c r="Y937" s="14">
        <v>0.3333333</v>
      </c>
      <c r="Z937" s="14">
        <v>0.625</v>
      </c>
      <c r="AA937" s="14">
        <v>0.48148150000000001</v>
      </c>
      <c r="AB937" s="14">
        <v>0.56410260000000001</v>
      </c>
      <c r="AC937" s="14">
        <v>0.35135139999999998</v>
      </c>
      <c r="AD937" s="14">
        <v>0.79166669999999995</v>
      </c>
      <c r="AE937" s="14">
        <v>0.38095240000000002</v>
      </c>
      <c r="AF937" s="14">
        <v>0.4375</v>
      </c>
      <c r="AG937" s="14">
        <v>0.5833334</v>
      </c>
      <c r="AH937" s="14">
        <v>0.49206349999999999</v>
      </c>
      <c r="AI937" s="14">
        <v>0.46153850000000002</v>
      </c>
      <c r="AJ937" s="14">
        <v>0.3518519</v>
      </c>
      <c r="AK937" s="14">
        <v>0.27272730000000001</v>
      </c>
      <c r="AL937" s="14">
        <v>0.46666669999999999</v>
      </c>
      <c r="AM937" s="14">
        <v>0.46153850000000002</v>
      </c>
      <c r="AN937" s="14">
        <v>0.40740739999999998</v>
      </c>
    </row>
    <row r="938" spans="1:40" s="1" customFormat="1" ht="45">
      <c r="A938" s="1" t="s">
        <v>157</v>
      </c>
      <c r="C938" s="1" t="s">
        <v>663</v>
      </c>
      <c r="G938" s="1" t="s">
        <v>664</v>
      </c>
      <c r="H938" s="13" t="s">
        <v>665</v>
      </c>
      <c r="I938" s="14">
        <v>0.63768119999999995</v>
      </c>
      <c r="J938" s="14">
        <v>0.5833334</v>
      </c>
      <c r="K938" s="14">
        <v>0.52380959999999999</v>
      </c>
      <c r="L938" s="14">
        <v>0.52380959999999999</v>
      </c>
      <c r="M938" s="14">
        <v>0.4210526</v>
      </c>
      <c r="N938" s="14">
        <v>0.63333329999999999</v>
      </c>
      <c r="O938" s="14">
        <v>0.4456522</v>
      </c>
      <c r="P938" s="14">
        <v>0.5</v>
      </c>
      <c r="Q938" s="14">
        <v>0.69444450000000002</v>
      </c>
      <c r="R938" s="14">
        <v>0.3333333</v>
      </c>
      <c r="S938" s="14">
        <v>0.46666669999999999</v>
      </c>
      <c r="T938" s="14">
        <v>0.76190480000000005</v>
      </c>
      <c r="U938" s="14">
        <v>0.44444440000000002</v>
      </c>
      <c r="V938" s="14">
        <v>0.72727269999999999</v>
      </c>
      <c r="W938" s="14">
        <v>0.44086019999999998</v>
      </c>
      <c r="X938" s="14">
        <v>0.55072460000000001</v>
      </c>
      <c r="Y938" s="14">
        <v>0.5</v>
      </c>
      <c r="Z938" s="14">
        <v>0.77777779999999996</v>
      </c>
      <c r="AA938" s="14">
        <v>0.56862749999999995</v>
      </c>
      <c r="AB938" s="14">
        <v>0.56410260000000001</v>
      </c>
      <c r="AC938" s="14">
        <v>0.51351349999999996</v>
      </c>
      <c r="AD938" s="14">
        <v>0.66666669999999995</v>
      </c>
      <c r="AE938" s="14">
        <v>0.47619050000000002</v>
      </c>
      <c r="AF938" s="14">
        <v>0.5625</v>
      </c>
      <c r="AG938" s="14">
        <v>0.66666669999999995</v>
      </c>
      <c r="AH938" s="14">
        <v>0.57407410000000003</v>
      </c>
      <c r="AI938" s="14">
        <v>0.7179487</v>
      </c>
      <c r="AJ938" s="14">
        <v>0.40740739999999998</v>
      </c>
      <c r="AK938" s="14">
        <v>0.51515149999999998</v>
      </c>
      <c r="AL938" s="14">
        <v>0.54761899999999997</v>
      </c>
      <c r="AM938" s="14">
        <v>0.63888889999999998</v>
      </c>
      <c r="AN938" s="14">
        <v>0.4583333</v>
      </c>
    </row>
    <row r="939" spans="1:40" s="1" customFormat="1" ht="45">
      <c r="A939" s="1" t="s">
        <v>157</v>
      </c>
      <c r="C939" s="1" t="s">
        <v>666</v>
      </c>
      <c r="G939" s="1" t="s">
        <v>667</v>
      </c>
      <c r="H939" s="13" t="s">
        <v>668</v>
      </c>
      <c r="I939" s="14">
        <v>0.59090909999999996</v>
      </c>
      <c r="J939" s="14">
        <v>0.60317460000000001</v>
      </c>
      <c r="K939" s="14">
        <v>0.7083334</v>
      </c>
      <c r="L939" s="14">
        <v>0.66666669999999995</v>
      </c>
      <c r="M939" s="14">
        <v>0.54901960000000005</v>
      </c>
      <c r="N939" s="14">
        <v>0.56666669999999997</v>
      </c>
      <c r="O939" s="14">
        <v>0.52982459999999998</v>
      </c>
      <c r="P939" s="14">
        <v>0.4791667</v>
      </c>
      <c r="Q939" s="14">
        <v>0.80555560000000004</v>
      </c>
      <c r="R939" s="14">
        <v>0.44444440000000002</v>
      </c>
      <c r="S939" s="14">
        <v>0.53333339999999996</v>
      </c>
      <c r="T939" s="14">
        <v>0.79487180000000002</v>
      </c>
      <c r="U939" s="14">
        <v>0.61111110000000002</v>
      </c>
      <c r="V939" s="14">
        <v>0.81818179999999996</v>
      </c>
      <c r="W939" s="14">
        <v>0.53125</v>
      </c>
      <c r="X939" s="14">
        <v>0.63768119999999995</v>
      </c>
      <c r="Y939" s="14">
        <v>0.44444440000000002</v>
      </c>
      <c r="Z939" s="14">
        <v>0.625</v>
      </c>
      <c r="AA939" s="14">
        <v>0.62962969999999996</v>
      </c>
      <c r="AB939" s="14">
        <v>0.66666669999999995</v>
      </c>
      <c r="AC939" s="14">
        <v>0.53921569999999996</v>
      </c>
      <c r="AD939" s="14">
        <v>0.76923079999999999</v>
      </c>
      <c r="AE939" s="14">
        <v>0.59523809999999999</v>
      </c>
      <c r="AF939" s="14">
        <v>0.57777780000000001</v>
      </c>
      <c r="AG939" s="14">
        <v>0.66666669999999995</v>
      </c>
      <c r="AH939" s="14">
        <v>0.6</v>
      </c>
      <c r="AI939" s="14">
        <v>0.7</v>
      </c>
      <c r="AJ939" s="14">
        <v>0.37254900000000002</v>
      </c>
      <c r="AK939" s="14">
        <v>0.63333329999999999</v>
      </c>
      <c r="AL939" s="14">
        <v>0.52380959999999999</v>
      </c>
      <c r="AM939" s="14">
        <v>0.63888889999999998</v>
      </c>
      <c r="AN939" s="14">
        <v>0.7</v>
      </c>
    </row>
    <row r="940" spans="1:40" s="1" customFormat="1" ht="45">
      <c r="A940" s="1" t="s">
        <v>157</v>
      </c>
      <c r="C940" s="1" t="s">
        <v>669</v>
      </c>
      <c r="G940" s="1" t="s">
        <v>670</v>
      </c>
      <c r="H940" s="13" t="s">
        <v>671</v>
      </c>
      <c r="I940" s="14">
        <v>0.40579710000000002</v>
      </c>
      <c r="J940" s="14">
        <v>0.34920639999999997</v>
      </c>
      <c r="K940" s="14">
        <v>0.5</v>
      </c>
      <c r="L940" s="14">
        <v>0.4166667</v>
      </c>
      <c r="M940" s="14">
        <v>0.2631579</v>
      </c>
      <c r="N940" s="14">
        <v>0.23333329999999999</v>
      </c>
      <c r="O940" s="14">
        <v>0.13402059999999999</v>
      </c>
      <c r="P940" s="14">
        <v>0.27450980000000003</v>
      </c>
      <c r="Q940" s="14">
        <v>0.4791667</v>
      </c>
      <c r="R940" s="14">
        <v>0.1111111</v>
      </c>
      <c r="S940" s="14">
        <v>0.1666667</v>
      </c>
      <c r="T940" s="14">
        <v>0.40476190000000001</v>
      </c>
      <c r="U940" s="14">
        <v>0.27777780000000002</v>
      </c>
      <c r="V940" s="14">
        <v>0.51515149999999998</v>
      </c>
      <c r="W940" s="14">
        <v>0.352381</v>
      </c>
      <c r="X940" s="14">
        <v>0.30769229999999997</v>
      </c>
      <c r="Y940" s="14">
        <v>0.3333333</v>
      </c>
      <c r="Z940" s="14">
        <v>0.4166667</v>
      </c>
      <c r="AA940" s="14">
        <v>0.26666669999999998</v>
      </c>
      <c r="AB940" s="14">
        <v>0.19047620000000001</v>
      </c>
      <c r="AC940" s="14">
        <v>0.1574074</v>
      </c>
      <c r="AD940" s="14">
        <v>0.47058820000000001</v>
      </c>
      <c r="AE940" s="14">
        <v>0.2888889</v>
      </c>
      <c r="AF940" s="14">
        <v>0.3333333</v>
      </c>
      <c r="AG940" s="14">
        <v>0.2083333</v>
      </c>
      <c r="AH940" s="14">
        <v>0.5606061</v>
      </c>
      <c r="AI940" s="14">
        <v>0.45238099999999998</v>
      </c>
      <c r="AJ940" s="14">
        <v>0.29411769999999998</v>
      </c>
      <c r="AK940" s="14">
        <v>0.27272730000000001</v>
      </c>
      <c r="AL940" s="14">
        <v>0.4</v>
      </c>
      <c r="AM940" s="14">
        <v>0.59523809999999999</v>
      </c>
      <c r="AN940" s="14">
        <v>0.42424240000000002</v>
      </c>
    </row>
    <row r="941" spans="1:40" s="43" customFormat="1" ht="15.75">
      <c r="A941" s="44" t="s">
        <v>2016</v>
      </c>
      <c r="B941" s="44"/>
      <c r="C941" s="44"/>
      <c r="D941" s="44"/>
      <c r="E941" s="44"/>
      <c r="F941" s="44"/>
      <c r="G941" s="44" t="s">
        <v>290</v>
      </c>
      <c r="H941" s="45"/>
      <c r="I941" s="46">
        <f>AVERAGE(I942:I943)</f>
        <v>0.76190475000000002</v>
      </c>
      <c r="J941" s="46">
        <f t="shared" ref="J941:AN941" si="152">AVERAGE(J942:J943)</f>
        <v>0.63241440000000004</v>
      </c>
      <c r="K941" s="46">
        <f t="shared" si="152"/>
        <v>0.54464290000000004</v>
      </c>
      <c r="L941" s="46">
        <f t="shared" si="152"/>
        <v>0.49107144999999996</v>
      </c>
      <c r="M941" s="46">
        <f t="shared" si="152"/>
        <v>0.42105265000000003</v>
      </c>
      <c r="N941" s="46">
        <f t="shared" si="152"/>
        <v>0.63333335000000002</v>
      </c>
      <c r="O941" s="46">
        <f t="shared" si="152"/>
        <v>0.38804454999999999</v>
      </c>
      <c r="P941" s="46">
        <f t="shared" si="152"/>
        <v>0.48039215000000002</v>
      </c>
      <c r="Q941" s="46">
        <f t="shared" si="152"/>
        <v>0.66666669999999995</v>
      </c>
      <c r="R941" s="46">
        <f t="shared" si="152"/>
        <v>0.3333333</v>
      </c>
      <c r="S941" s="46">
        <f t="shared" si="152"/>
        <v>0.41027780000000003</v>
      </c>
      <c r="T941" s="46">
        <f t="shared" si="152"/>
        <v>0.76739924999999998</v>
      </c>
      <c r="U941" s="46">
        <f t="shared" si="152"/>
        <v>0.41666665000000003</v>
      </c>
      <c r="V941" s="46">
        <f t="shared" si="152"/>
        <v>0.56212119999999999</v>
      </c>
      <c r="W941" s="46">
        <f t="shared" si="152"/>
        <v>0.41919194999999998</v>
      </c>
      <c r="X941" s="46">
        <f t="shared" si="152"/>
        <v>0.48666664999999998</v>
      </c>
      <c r="Y941" s="46">
        <f t="shared" si="152"/>
        <v>0.4</v>
      </c>
      <c r="Z941" s="46">
        <f t="shared" si="152"/>
        <v>0.64583334999999997</v>
      </c>
      <c r="AA941" s="46">
        <f t="shared" si="152"/>
        <v>0.54775829999999992</v>
      </c>
      <c r="AB941" s="46">
        <f t="shared" si="152"/>
        <v>0.61538464999999998</v>
      </c>
      <c r="AC941" s="46">
        <f t="shared" si="152"/>
        <v>0.43493494999999999</v>
      </c>
      <c r="AD941" s="46">
        <f t="shared" si="152"/>
        <v>0.78472224999999995</v>
      </c>
      <c r="AE941" s="46">
        <f t="shared" si="152"/>
        <v>0.45714290000000002</v>
      </c>
      <c r="AF941" s="46">
        <f t="shared" si="152"/>
        <v>0.49652780000000002</v>
      </c>
      <c r="AG941" s="46">
        <f t="shared" si="152"/>
        <v>0.62500004999999992</v>
      </c>
      <c r="AH941" s="46">
        <f t="shared" si="152"/>
        <v>0.51796160000000002</v>
      </c>
      <c r="AI941" s="46">
        <f t="shared" si="152"/>
        <v>0.52564105000000005</v>
      </c>
      <c r="AJ941" s="46">
        <f t="shared" si="152"/>
        <v>0.42592595</v>
      </c>
      <c r="AK941" s="46">
        <f t="shared" si="152"/>
        <v>0.36363639999999997</v>
      </c>
      <c r="AL941" s="46">
        <f t="shared" si="152"/>
        <v>0.54102564999999991</v>
      </c>
      <c r="AM941" s="46">
        <f t="shared" si="152"/>
        <v>0.61538464999999998</v>
      </c>
      <c r="AN941" s="46">
        <f t="shared" si="152"/>
        <v>0.55787039999999999</v>
      </c>
    </row>
    <row r="942" spans="1:40" s="1" customFormat="1" ht="60">
      <c r="A942" s="1" t="s">
        <v>157</v>
      </c>
      <c r="C942" s="1" t="s">
        <v>674</v>
      </c>
      <c r="G942" s="1" t="s">
        <v>675</v>
      </c>
      <c r="H942" s="13" t="s">
        <v>676</v>
      </c>
      <c r="I942" s="14">
        <v>0.79365079999999999</v>
      </c>
      <c r="J942" s="14">
        <v>0.65079370000000003</v>
      </c>
      <c r="K942" s="14">
        <v>0.7083334</v>
      </c>
      <c r="L942" s="14">
        <v>0.52380959999999999</v>
      </c>
      <c r="M942" s="14">
        <v>0.4736842</v>
      </c>
      <c r="N942" s="14">
        <v>0.76666670000000003</v>
      </c>
      <c r="O942" s="14">
        <v>0.42857139999999999</v>
      </c>
      <c r="P942" s="14">
        <v>0.47058820000000001</v>
      </c>
      <c r="Q942" s="14">
        <v>0.66666669999999995</v>
      </c>
      <c r="R942" s="14">
        <v>0.44444440000000002</v>
      </c>
      <c r="S942" s="14">
        <v>0.51388889999999998</v>
      </c>
      <c r="T942" s="14">
        <v>0.71428570000000002</v>
      </c>
      <c r="U942" s="14">
        <v>0.38888889999999998</v>
      </c>
      <c r="V942" s="14">
        <v>0.7</v>
      </c>
      <c r="W942" s="14">
        <v>0.49494949999999999</v>
      </c>
      <c r="X942" s="14">
        <v>0.49333329999999997</v>
      </c>
      <c r="Y942" s="14">
        <v>0.46666669999999999</v>
      </c>
      <c r="Z942" s="14">
        <v>0.66666669999999995</v>
      </c>
      <c r="AA942" s="14">
        <v>0.61403509999999994</v>
      </c>
      <c r="AB942" s="14">
        <v>0.66666669999999995</v>
      </c>
      <c r="AC942" s="14">
        <v>0.51851849999999999</v>
      </c>
      <c r="AD942" s="14">
        <v>0.77777779999999996</v>
      </c>
      <c r="AE942" s="14">
        <v>0.53333339999999996</v>
      </c>
      <c r="AF942" s="14">
        <v>0.55555560000000004</v>
      </c>
      <c r="AG942" s="14">
        <v>0.66666669999999995</v>
      </c>
      <c r="AH942" s="14">
        <v>0.54385969999999995</v>
      </c>
      <c r="AI942" s="14">
        <v>0.58974360000000003</v>
      </c>
      <c r="AJ942" s="14">
        <v>0.5</v>
      </c>
      <c r="AK942" s="14">
        <v>0.45454549999999999</v>
      </c>
      <c r="AL942" s="14">
        <v>0.61538459999999995</v>
      </c>
      <c r="AM942" s="14">
        <v>0.76923079999999999</v>
      </c>
      <c r="AN942" s="14">
        <v>0.7083334</v>
      </c>
    </row>
    <row r="943" spans="1:40" s="1" customFormat="1" ht="45">
      <c r="A943" s="1" t="s">
        <v>157</v>
      </c>
      <c r="C943" s="1" t="s">
        <v>660</v>
      </c>
      <c r="G943" s="1" t="s">
        <v>661</v>
      </c>
      <c r="H943" s="13" t="s">
        <v>662</v>
      </c>
      <c r="I943" s="14">
        <v>0.73015870000000005</v>
      </c>
      <c r="J943" s="14">
        <v>0.61403509999999994</v>
      </c>
      <c r="K943" s="14">
        <v>0.38095240000000002</v>
      </c>
      <c r="L943" s="14">
        <v>0.4583333</v>
      </c>
      <c r="M943" s="14">
        <v>0.3684211</v>
      </c>
      <c r="N943" s="14">
        <v>0.5</v>
      </c>
      <c r="O943" s="14">
        <v>0.34751769999999998</v>
      </c>
      <c r="P943" s="14">
        <v>0.49019610000000002</v>
      </c>
      <c r="Q943" s="14">
        <v>0.66666669999999995</v>
      </c>
      <c r="R943" s="14">
        <v>0.22222220000000001</v>
      </c>
      <c r="S943" s="14">
        <v>0.30666670000000001</v>
      </c>
      <c r="T943" s="14">
        <v>0.82051280000000004</v>
      </c>
      <c r="U943" s="14">
        <v>0.44444440000000002</v>
      </c>
      <c r="V943" s="14">
        <v>0.42424240000000002</v>
      </c>
      <c r="W943" s="14">
        <v>0.34343439999999997</v>
      </c>
      <c r="X943" s="14">
        <v>0.48</v>
      </c>
      <c r="Y943" s="14">
        <v>0.3333333</v>
      </c>
      <c r="Z943" s="14">
        <v>0.625</v>
      </c>
      <c r="AA943" s="14">
        <v>0.48148150000000001</v>
      </c>
      <c r="AB943" s="14">
        <v>0.56410260000000001</v>
      </c>
      <c r="AC943" s="14">
        <v>0.35135139999999998</v>
      </c>
      <c r="AD943" s="14">
        <v>0.79166669999999995</v>
      </c>
      <c r="AE943" s="14">
        <v>0.38095240000000002</v>
      </c>
      <c r="AF943" s="14">
        <v>0.4375</v>
      </c>
      <c r="AG943" s="14">
        <v>0.5833334</v>
      </c>
      <c r="AH943" s="14">
        <v>0.49206349999999999</v>
      </c>
      <c r="AI943" s="14">
        <v>0.46153850000000002</v>
      </c>
      <c r="AJ943" s="14">
        <v>0.3518519</v>
      </c>
      <c r="AK943" s="14">
        <v>0.27272730000000001</v>
      </c>
      <c r="AL943" s="14">
        <v>0.46666669999999999</v>
      </c>
      <c r="AM943" s="14">
        <v>0.46153850000000002</v>
      </c>
      <c r="AN943" s="14">
        <v>0.40740739999999998</v>
      </c>
    </row>
    <row r="944" spans="1:40" s="43" customFormat="1" ht="15.75">
      <c r="A944" s="40" t="s">
        <v>2017</v>
      </c>
      <c r="B944" s="40"/>
      <c r="C944" s="40"/>
      <c r="D944" s="40"/>
      <c r="E944" s="40"/>
      <c r="F944" s="40"/>
      <c r="G944" s="41" t="s">
        <v>2018</v>
      </c>
      <c r="H944" s="41"/>
      <c r="I944" s="42">
        <f>AVERAGE(I945,I951)</f>
        <v>0.31612689250000003</v>
      </c>
      <c r="J944" s="42">
        <f t="shared" ref="J944:AN944" si="153">AVERAGE(J945,J951)</f>
        <v>0.2473331275</v>
      </c>
      <c r="K944" s="42">
        <f t="shared" si="153"/>
        <v>0.25431712500000003</v>
      </c>
      <c r="L944" s="42">
        <f t="shared" si="153"/>
        <v>0.25380951500000004</v>
      </c>
      <c r="M944" s="42">
        <f t="shared" si="153"/>
        <v>0.2047127775</v>
      </c>
      <c r="N944" s="42">
        <f t="shared" si="153"/>
        <v>0.23327777249999998</v>
      </c>
      <c r="O944" s="42">
        <f t="shared" si="153"/>
        <v>0.18370987250000001</v>
      </c>
      <c r="P944" s="42">
        <f t="shared" si="153"/>
        <v>0.26007141249999999</v>
      </c>
      <c r="Q944" s="42">
        <f t="shared" si="153"/>
        <v>0.26770261249999994</v>
      </c>
      <c r="R944" s="42">
        <f t="shared" si="153"/>
        <v>0.18222221999999999</v>
      </c>
      <c r="S944" s="42">
        <f t="shared" si="153"/>
        <v>0.20008665249999999</v>
      </c>
      <c r="T944" s="42">
        <f t="shared" si="153"/>
        <v>0.30648610999999998</v>
      </c>
      <c r="U944" s="42">
        <f t="shared" si="153"/>
        <v>0.14474205749999999</v>
      </c>
      <c r="V944" s="42">
        <f t="shared" si="153"/>
        <v>0.33732323500000005</v>
      </c>
      <c r="W944" s="42">
        <f t="shared" si="153"/>
        <v>0.17811424749999999</v>
      </c>
      <c r="X944" s="42">
        <f t="shared" si="153"/>
        <v>0.21431074750000001</v>
      </c>
      <c r="Y944" s="42">
        <f t="shared" si="153"/>
        <v>0.25383332000000003</v>
      </c>
      <c r="Z944" s="42">
        <f t="shared" si="153"/>
        <v>0.34634920250000001</v>
      </c>
      <c r="AA944" s="42">
        <f t="shared" si="153"/>
        <v>0.31564924750000001</v>
      </c>
      <c r="AB944" s="42">
        <f t="shared" si="153"/>
        <v>0.29848900750000001</v>
      </c>
      <c r="AC944" s="42">
        <f t="shared" si="153"/>
        <v>0.190721115</v>
      </c>
      <c r="AD944" s="42">
        <f t="shared" si="153"/>
        <v>0.47077450749999994</v>
      </c>
      <c r="AE944" s="42">
        <f t="shared" si="153"/>
        <v>0.17314409250000001</v>
      </c>
      <c r="AF944" s="42">
        <f t="shared" si="153"/>
        <v>0.25040863749999998</v>
      </c>
      <c r="AG944" s="42">
        <f t="shared" si="153"/>
        <v>0.27299768750000003</v>
      </c>
      <c r="AH944" s="42">
        <f t="shared" si="153"/>
        <v>0.23864718999999998</v>
      </c>
      <c r="AI944" s="42">
        <f t="shared" si="153"/>
        <v>0.33302307500000006</v>
      </c>
      <c r="AJ944" s="42">
        <f t="shared" si="153"/>
        <v>0.26497249499999997</v>
      </c>
      <c r="AK944" s="42">
        <f t="shared" si="153"/>
        <v>0.21744694249999999</v>
      </c>
      <c r="AL944" s="42">
        <f t="shared" si="153"/>
        <v>0.16756898749999999</v>
      </c>
      <c r="AM944" s="42">
        <f t="shared" si="153"/>
        <v>0.27721575249999997</v>
      </c>
      <c r="AN944" s="42">
        <f t="shared" si="153"/>
        <v>0.40563130000000003</v>
      </c>
    </row>
    <row r="945" spans="1:40" s="43" customFormat="1" ht="15.75">
      <c r="A945" s="44" t="s">
        <v>2019</v>
      </c>
      <c r="B945" s="44"/>
      <c r="C945" s="44"/>
      <c r="D945" s="44"/>
      <c r="E945" s="44"/>
      <c r="F945" s="44"/>
      <c r="G945" s="44" t="s">
        <v>290</v>
      </c>
      <c r="H945" s="45"/>
      <c r="I945" s="46">
        <f>AVERAGE(I946:I950)</f>
        <v>0.28459076000000005</v>
      </c>
      <c r="J945" s="46">
        <f t="shared" ref="J945:AN945" si="154">AVERAGE(J946:J950)</f>
        <v>0.25182537999999999</v>
      </c>
      <c r="K945" s="46">
        <f t="shared" si="154"/>
        <v>0.25620370000000003</v>
      </c>
      <c r="L945" s="46">
        <f t="shared" si="154"/>
        <v>0.25047617999999999</v>
      </c>
      <c r="M945" s="46">
        <f t="shared" si="154"/>
        <v>0.19170737999999998</v>
      </c>
      <c r="N945" s="46">
        <f t="shared" si="154"/>
        <v>0.21822221999999999</v>
      </c>
      <c r="O945" s="46">
        <f t="shared" si="154"/>
        <v>0.17198012000000001</v>
      </c>
      <c r="P945" s="46">
        <f t="shared" si="154"/>
        <v>0.24878430000000001</v>
      </c>
      <c r="Q945" s="46">
        <f t="shared" si="154"/>
        <v>0.25370879999999996</v>
      </c>
      <c r="R945" s="46">
        <f t="shared" si="154"/>
        <v>0.16444443999999997</v>
      </c>
      <c r="S945" s="46">
        <f t="shared" si="154"/>
        <v>0.18891037999999999</v>
      </c>
      <c r="T945" s="46">
        <f t="shared" si="154"/>
        <v>0.30922221999999999</v>
      </c>
      <c r="U945" s="46">
        <f t="shared" si="154"/>
        <v>0.15079364000000001</v>
      </c>
      <c r="V945" s="46">
        <f t="shared" si="154"/>
        <v>0.33020202000000004</v>
      </c>
      <c r="W945" s="46">
        <f t="shared" si="154"/>
        <v>0.18173971999999999</v>
      </c>
      <c r="X945" s="46">
        <f t="shared" si="154"/>
        <v>0.20253562</v>
      </c>
      <c r="Y945" s="46">
        <f t="shared" si="154"/>
        <v>0.25885714000000004</v>
      </c>
      <c r="Z945" s="46">
        <f t="shared" si="154"/>
        <v>0.35777778000000005</v>
      </c>
      <c r="AA945" s="46">
        <f t="shared" si="154"/>
        <v>0.29308772000000005</v>
      </c>
      <c r="AB945" s="46">
        <f t="shared" si="154"/>
        <v>0.24871794</v>
      </c>
      <c r="AC945" s="46">
        <f t="shared" si="154"/>
        <v>0.17662318000000005</v>
      </c>
      <c r="AD945" s="46">
        <f t="shared" si="154"/>
        <v>0.44559314</v>
      </c>
      <c r="AE945" s="46">
        <f t="shared" si="154"/>
        <v>0.13920636000000003</v>
      </c>
      <c r="AF945" s="46">
        <f t="shared" si="154"/>
        <v>0.2197161</v>
      </c>
      <c r="AG945" s="46">
        <f t="shared" si="154"/>
        <v>0.23500000000000001</v>
      </c>
      <c r="AH945" s="46">
        <f t="shared" si="154"/>
        <v>0.22220777999999997</v>
      </c>
      <c r="AI945" s="46">
        <f t="shared" si="154"/>
        <v>0.29937950000000002</v>
      </c>
      <c r="AJ945" s="46">
        <f t="shared" si="154"/>
        <v>0.25818713999999998</v>
      </c>
      <c r="AK945" s="46">
        <f t="shared" si="154"/>
        <v>0.21587876</v>
      </c>
      <c r="AL945" s="46">
        <f t="shared" si="154"/>
        <v>0.15565080000000001</v>
      </c>
      <c r="AM945" s="46">
        <f t="shared" si="154"/>
        <v>0.30094018</v>
      </c>
      <c r="AN945" s="46">
        <f t="shared" si="154"/>
        <v>0.33803030000000001</v>
      </c>
    </row>
    <row r="946" spans="1:40" s="1" customFormat="1" ht="45">
      <c r="A946" s="1" t="s">
        <v>157</v>
      </c>
      <c r="C946" s="1" t="s">
        <v>680</v>
      </c>
      <c r="G946" s="1" t="s">
        <v>681</v>
      </c>
      <c r="H946" s="13" t="s">
        <v>682</v>
      </c>
      <c r="I946" s="14">
        <v>0.34</v>
      </c>
      <c r="J946" s="14">
        <v>0.19500000000000001</v>
      </c>
      <c r="K946" s="14">
        <v>0.4</v>
      </c>
      <c r="L946" s="14">
        <v>0.28571429999999998</v>
      </c>
      <c r="M946" s="14">
        <v>0.27647060000000001</v>
      </c>
      <c r="N946" s="14">
        <v>0.17777780000000001</v>
      </c>
      <c r="O946" s="14">
        <v>0.15681819999999999</v>
      </c>
      <c r="P946" s="14">
        <v>0.34</v>
      </c>
      <c r="Q946" s="14">
        <v>0.28461540000000002</v>
      </c>
      <c r="R946" s="14">
        <v>0.13333329999999999</v>
      </c>
      <c r="S946" s="14">
        <v>0.1363636</v>
      </c>
      <c r="T946" s="14">
        <v>0.32666669999999998</v>
      </c>
      <c r="U946" s="14">
        <v>0</v>
      </c>
      <c r="V946" s="14">
        <v>0.44545449999999998</v>
      </c>
      <c r="W946" s="14">
        <v>0.11562500000000001</v>
      </c>
      <c r="X946" s="14">
        <v>0.1666667</v>
      </c>
      <c r="Y946" s="14">
        <v>0.28000000000000003</v>
      </c>
      <c r="Z946" s="14">
        <v>0.4</v>
      </c>
      <c r="AA946" s="14">
        <v>0.32500000000000001</v>
      </c>
      <c r="AB946" s="14">
        <v>0.26666669999999998</v>
      </c>
      <c r="AC946" s="14">
        <v>0.16</v>
      </c>
      <c r="AD946" s="14">
        <v>0.6</v>
      </c>
      <c r="AE946" s="14">
        <v>0.13571430000000001</v>
      </c>
      <c r="AF946" s="14">
        <v>0.23846149999999999</v>
      </c>
      <c r="AG946" s="14">
        <v>0.13750000000000001</v>
      </c>
      <c r="AH946" s="14">
        <v>0.15</v>
      </c>
      <c r="AI946" s="14">
        <v>0.3818182</v>
      </c>
      <c r="AJ946" s="14">
        <v>0.23749999999999999</v>
      </c>
      <c r="AK946" s="14">
        <v>0.24</v>
      </c>
      <c r="AL946" s="14">
        <v>0.1066667</v>
      </c>
      <c r="AM946" s="14">
        <v>0.53333339999999996</v>
      </c>
      <c r="AN946" s="14">
        <v>0.3090909</v>
      </c>
    </row>
    <row r="947" spans="1:40" s="1" customFormat="1" ht="60">
      <c r="A947" s="1" t="s">
        <v>157</v>
      </c>
      <c r="C947" s="1" t="s">
        <v>683</v>
      </c>
      <c r="G947" s="1" t="s">
        <v>684</v>
      </c>
      <c r="H947" s="13" t="s">
        <v>685</v>
      </c>
      <c r="I947" s="14">
        <v>0.25396829999999998</v>
      </c>
      <c r="J947" s="14">
        <v>0.22222220000000001</v>
      </c>
      <c r="K947" s="14">
        <v>8.3333299999999999E-2</v>
      </c>
      <c r="L947" s="14">
        <v>0.3333333</v>
      </c>
      <c r="M947" s="14">
        <v>9.2592599999999997E-2</v>
      </c>
      <c r="N947" s="14">
        <v>0.1</v>
      </c>
      <c r="O947" s="14">
        <v>0.137457</v>
      </c>
      <c r="P947" s="14">
        <v>0.19607840000000001</v>
      </c>
      <c r="Q947" s="14">
        <v>0.2708333</v>
      </c>
      <c r="R947" s="14">
        <v>0</v>
      </c>
      <c r="S947" s="14">
        <v>0.2</v>
      </c>
      <c r="T947" s="14">
        <v>0.24444440000000001</v>
      </c>
      <c r="U947" s="14">
        <v>0.1111111</v>
      </c>
      <c r="V947" s="14">
        <v>0.4</v>
      </c>
      <c r="W947" s="14">
        <v>9.5238100000000006E-2</v>
      </c>
      <c r="X947" s="14">
        <v>0.1923077</v>
      </c>
      <c r="Y947" s="14">
        <v>0.19047620000000001</v>
      </c>
      <c r="Z947" s="14">
        <v>0.38888889999999998</v>
      </c>
      <c r="AA947" s="14">
        <v>0.1754386</v>
      </c>
      <c r="AB947" s="14">
        <v>0.14285709999999999</v>
      </c>
      <c r="AC947" s="14">
        <v>9.5238100000000006E-2</v>
      </c>
      <c r="AD947" s="14">
        <v>0.375</v>
      </c>
      <c r="AE947" s="14">
        <v>0.1111111</v>
      </c>
      <c r="AF947" s="14">
        <v>0.2083333</v>
      </c>
      <c r="AG947" s="14">
        <v>0.125</v>
      </c>
      <c r="AH947" s="14">
        <v>0.1060606</v>
      </c>
      <c r="AI947" s="14">
        <v>0.30952380000000002</v>
      </c>
      <c r="AJ947" s="14">
        <v>0.2291667</v>
      </c>
      <c r="AK947" s="14">
        <v>0.21212120000000001</v>
      </c>
      <c r="AL947" s="14">
        <v>0.1111111</v>
      </c>
      <c r="AM947" s="14">
        <v>0.36111110000000002</v>
      </c>
      <c r="AN947" s="14">
        <v>0.18181820000000001</v>
      </c>
    </row>
    <row r="948" spans="1:40" s="1" customFormat="1" ht="30">
      <c r="A948" s="1" t="s">
        <v>157</v>
      </c>
      <c r="C948" s="1" t="s">
        <v>686</v>
      </c>
      <c r="G948" s="1" t="s">
        <v>687</v>
      </c>
      <c r="H948" s="13" t="s">
        <v>688</v>
      </c>
      <c r="I948" s="14">
        <v>0.37681160000000002</v>
      </c>
      <c r="J948" s="14">
        <v>0.28333330000000001</v>
      </c>
      <c r="K948" s="14">
        <v>0.29629630000000001</v>
      </c>
      <c r="L948" s="14">
        <v>0.3333333</v>
      </c>
      <c r="M948" s="14">
        <v>0.2631579</v>
      </c>
      <c r="N948" s="14">
        <v>0.3333333</v>
      </c>
      <c r="O948" s="14">
        <v>0.27719300000000002</v>
      </c>
      <c r="P948" s="14">
        <v>0.19607840000000001</v>
      </c>
      <c r="Q948" s="14">
        <v>0.2916667</v>
      </c>
      <c r="R948" s="14">
        <v>0.22222220000000001</v>
      </c>
      <c r="S948" s="14">
        <v>0.29333330000000002</v>
      </c>
      <c r="T948" s="14">
        <v>0.3958333</v>
      </c>
      <c r="U948" s="14">
        <v>0.23809520000000001</v>
      </c>
      <c r="V948" s="14">
        <v>0.30555559999999998</v>
      </c>
      <c r="W948" s="14">
        <v>0.28571429999999998</v>
      </c>
      <c r="X948" s="14">
        <v>0.3333333</v>
      </c>
      <c r="Y948" s="14">
        <v>0.23809520000000001</v>
      </c>
      <c r="Z948" s="14">
        <v>0.3333333</v>
      </c>
      <c r="AA948" s="14">
        <v>0.35</v>
      </c>
      <c r="AB948" s="14">
        <v>0.35714279999999998</v>
      </c>
      <c r="AC948" s="14">
        <v>0.31481480000000001</v>
      </c>
      <c r="AD948" s="14">
        <v>0.37254900000000002</v>
      </c>
      <c r="AE948" s="14">
        <v>0.17777780000000001</v>
      </c>
      <c r="AF948" s="14">
        <v>0.1875</v>
      </c>
      <c r="AG948" s="14">
        <v>0.375</v>
      </c>
      <c r="AH948" s="14">
        <v>0.31818180000000001</v>
      </c>
      <c r="AI948" s="14">
        <v>0.35555550000000002</v>
      </c>
      <c r="AJ948" s="14">
        <v>0.27777780000000002</v>
      </c>
      <c r="AK948" s="14">
        <v>0.36363630000000002</v>
      </c>
      <c r="AL948" s="14">
        <v>0.3333333</v>
      </c>
      <c r="AM948" s="14">
        <v>0.19047620000000001</v>
      </c>
      <c r="AN948" s="14">
        <v>0.42424240000000002</v>
      </c>
    </row>
    <row r="949" spans="1:40" s="1" customFormat="1" ht="60">
      <c r="A949" s="1" t="s">
        <v>157</v>
      </c>
      <c r="C949" s="1" t="s">
        <v>689</v>
      </c>
      <c r="G949" s="1" t="s">
        <v>690</v>
      </c>
      <c r="H949" s="13" t="s">
        <v>691</v>
      </c>
      <c r="I949" s="14">
        <v>0.26086959999999998</v>
      </c>
      <c r="J949" s="14">
        <v>0.32857140000000001</v>
      </c>
      <c r="K949" s="14">
        <v>0.1888889</v>
      </c>
      <c r="L949" s="14">
        <v>8.7499999999999994E-2</v>
      </c>
      <c r="M949" s="14">
        <v>0.2</v>
      </c>
      <c r="N949" s="14">
        <v>0.28999999999999998</v>
      </c>
      <c r="O949" s="14">
        <v>0.15473680000000001</v>
      </c>
      <c r="P949" s="14">
        <v>0.26470589999999999</v>
      </c>
      <c r="Q949" s="14">
        <v>0.23571429999999999</v>
      </c>
      <c r="R949" s="14">
        <v>0.26666669999999998</v>
      </c>
      <c r="S949" s="14">
        <v>0.15652170000000001</v>
      </c>
      <c r="T949" s="14">
        <v>0.3125</v>
      </c>
      <c r="U949" s="14">
        <v>0.27142860000000002</v>
      </c>
      <c r="V949" s="14">
        <v>0.22500000000000001</v>
      </c>
      <c r="W949" s="14">
        <v>0.2</v>
      </c>
      <c r="X949" s="14">
        <v>0.17037040000000001</v>
      </c>
      <c r="Y949" s="14">
        <v>0.32857140000000001</v>
      </c>
      <c r="Z949" s="14">
        <v>0.36666670000000001</v>
      </c>
      <c r="AA949" s="14">
        <v>0.34499999999999997</v>
      </c>
      <c r="AB949" s="14">
        <v>0.26923079999999999</v>
      </c>
      <c r="AC949" s="14">
        <v>0.1833333</v>
      </c>
      <c r="AD949" s="14">
        <v>0.49375000000000002</v>
      </c>
      <c r="AE949" s="14">
        <v>0.13571430000000001</v>
      </c>
      <c r="AF949" s="14">
        <v>0.25</v>
      </c>
      <c r="AG949" s="14">
        <v>0.36249999999999999</v>
      </c>
      <c r="AH949" s="14">
        <v>0.32727270000000003</v>
      </c>
      <c r="AI949" s="14">
        <v>0.25</v>
      </c>
      <c r="AJ949" s="14">
        <v>0.28333330000000001</v>
      </c>
      <c r="AK949" s="14">
        <v>0.1181818</v>
      </c>
      <c r="AL949" s="14">
        <v>0.12</v>
      </c>
      <c r="AM949" s="14">
        <v>0.24285709999999999</v>
      </c>
      <c r="AN949" s="14">
        <v>0.35</v>
      </c>
    </row>
    <row r="950" spans="1:40" s="1" customFormat="1" ht="45">
      <c r="A950" s="1" t="s">
        <v>157</v>
      </c>
      <c r="C950" s="1" t="s">
        <v>692</v>
      </c>
      <c r="G950" s="1" t="s">
        <v>693</v>
      </c>
      <c r="H950" s="13" t="s">
        <v>694</v>
      </c>
      <c r="I950" s="14">
        <v>0.19130430000000001</v>
      </c>
      <c r="J950" s="14">
        <v>0.23</v>
      </c>
      <c r="K950" s="14">
        <v>0.3125</v>
      </c>
      <c r="L950" s="14">
        <v>0.21249999999999999</v>
      </c>
      <c r="M950" s="14">
        <v>0.12631580000000001</v>
      </c>
      <c r="N950" s="14">
        <v>0.19</v>
      </c>
      <c r="O950" s="14">
        <v>0.1336956</v>
      </c>
      <c r="P950" s="14">
        <v>0.2470588</v>
      </c>
      <c r="Q950" s="14">
        <v>0.1857143</v>
      </c>
      <c r="R950" s="14">
        <v>0.2</v>
      </c>
      <c r="S950" s="14">
        <v>0.15833330000000001</v>
      </c>
      <c r="T950" s="14">
        <v>0.26666669999999998</v>
      </c>
      <c r="U950" s="14">
        <v>0.13333329999999999</v>
      </c>
      <c r="V950" s="14">
        <v>0.27500000000000002</v>
      </c>
      <c r="W950" s="14">
        <v>0.21212120000000001</v>
      </c>
      <c r="X950" s="14">
        <v>0.15</v>
      </c>
      <c r="Y950" s="14">
        <v>0.25714290000000001</v>
      </c>
      <c r="Z950" s="14">
        <v>0.3</v>
      </c>
      <c r="AA950" s="14">
        <v>0.27</v>
      </c>
      <c r="AB950" s="14">
        <v>0.2076923</v>
      </c>
      <c r="AC950" s="14">
        <v>0.1297297</v>
      </c>
      <c r="AD950" s="14">
        <v>0.38666669999999997</v>
      </c>
      <c r="AE950" s="14">
        <v>0.13571430000000001</v>
      </c>
      <c r="AF950" s="14">
        <v>0.2142857</v>
      </c>
      <c r="AG950" s="14">
        <v>0.17499999999999999</v>
      </c>
      <c r="AH950" s="14">
        <v>0.20952380000000001</v>
      </c>
      <c r="AI950" s="14">
        <v>0.2</v>
      </c>
      <c r="AJ950" s="14">
        <v>0.2631579</v>
      </c>
      <c r="AK950" s="14">
        <v>0.14545449999999999</v>
      </c>
      <c r="AL950" s="14">
        <v>0.1071429</v>
      </c>
      <c r="AM950" s="14">
        <v>0.1769231</v>
      </c>
      <c r="AN950" s="14">
        <v>0.42499999999999999</v>
      </c>
    </row>
    <row r="951" spans="1:40" s="43" customFormat="1" ht="15.75">
      <c r="A951" s="44" t="s">
        <v>2020</v>
      </c>
      <c r="B951" s="44"/>
      <c r="C951" s="44"/>
      <c r="D951" s="44"/>
      <c r="E951" s="44"/>
      <c r="F951" s="44"/>
      <c r="G951" s="44" t="s">
        <v>290</v>
      </c>
      <c r="H951" s="45"/>
      <c r="I951" s="46">
        <f>AVERAGE(I952:I955)</f>
        <v>0.34766302500000001</v>
      </c>
      <c r="J951" s="46">
        <f t="shared" ref="J951:AN951" si="155">AVERAGE(J952:J955)</f>
        <v>0.24284087500000001</v>
      </c>
      <c r="K951" s="46">
        <f t="shared" si="155"/>
        <v>0.25243055000000003</v>
      </c>
      <c r="L951" s="46">
        <f t="shared" si="155"/>
        <v>0.25714285000000003</v>
      </c>
      <c r="M951" s="46">
        <f t="shared" si="155"/>
        <v>0.21771817500000001</v>
      </c>
      <c r="N951" s="46">
        <f t="shared" si="155"/>
        <v>0.24833332499999999</v>
      </c>
      <c r="O951" s="46">
        <f t="shared" si="155"/>
        <v>0.19543962500000001</v>
      </c>
      <c r="P951" s="46">
        <f t="shared" si="155"/>
        <v>0.27135852500000002</v>
      </c>
      <c r="Q951" s="46">
        <f t="shared" si="155"/>
        <v>0.28169642499999997</v>
      </c>
      <c r="R951" s="46">
        <f t="shared" si="155"/>
        <v>0.2</v>
      </c>
      <c r="S951" s="46">
        <f t="shared" si="155"/>
        <v>0.21126292499999999</v>
      </c>
      <c r="T951" s="46">
        <f t="shared" si="155"/>
        <v>0.30374999999999996</v>
      </c>
      <c r="U951" s="46">
        <f t="shared" si="155"/>
        <v>0.13869047499999998</v>
      </c>
      <c r="V951" s="46">
        <f t="shared" si="155"/>
        <v>0.34444445000000001</v>
      </c>
      <c r="W951" s="46">
        <f t="shared" si="155"/>
        <v>0.17448877499999998</v>
      </c>
      <c r="X951" s="46">
        <f t="shared" si="155"/>
        <v>0.22608587500000002</v>
      </c>
      <c r="Y951" s="46">
        <f t="shared" si="155"/>
        <v>0.24880950000000002</v>
      </c>
      <c r="Z951" s="46">
        <f t="shared" si="155"/>
        <v>0.33492062500000003</v>
      </c>
      <c r="AA951" s="46">
        <f t="shared" si="155"/>
        <v>0.33821077500000002</v>
      </c>
      <c r="AB951" s="46">
        <f t="shared" si="155"/>
        <v>0.348260075</v>
      </c>
      <c r="AC951" s="46">
        <f t="shared" si="155"/>
        <v>0.20481904999999997</v>
      </c>
      <c r="AD951" s="46">
        <f t="shared" si="155"/>
        <v>0.49595587499999993</v>
      </c>
      <c r="AE951" s="46">
        <f t="shared" si="155"/>
        <v>0.207081825</v>
      </c>
      <c r="AF951" s="46">
        <f t="shared" si="155"/>
        <v>0.28110117499999998</v>
      </c>
      <c r="AG951" s="46">
        <f t="shared" si="155"/>
        <v>0.31099537500000007</v>
      </c>
      <c r="AH951" s="46">
        <f t="shared" si="155"/>
        <v>0.2550866</v>
      </c>
      <c r="AI951" s="46">
        <f t="shared" si="155"/>
        <v>0.36666665000000004</v>
      </c>
      <c r="AJ951" s="46">
        <f t="shared" si="155"/>
        <v>0.27175784999999997</v>
      </c>
      <c r="AK951" s="46">
        <f t="shared" si="155"/>
        <v>0.21901512499999998</v>
      </c>
      <c r="AL951" s="46">
        <f t="shared" si="155"/>
        <v>0.179487175</v>
      </c>
      <c r="AM951" s="46">
        <f t="shared" si="155"/>
        <v>0.25349132499999999</v>
      </c>
      <c r="AN951" s="46">
        <f t="shared" si="155"/>
        <v>0.47323230000000005</v>
      </c>
    </row>
    <row r="952" spans="1:40" s="1" customFormat="1" ht="60">
      <c r="A952" s="1" t="s">
        <v>157</v>
      </c>
      <c r="C952" s="13" t="s">
        <v>697</v>
      </c>
      <c r="G952" s="9" t="s">
        <v>698</v>
      </c>
      <c r="H952" s="20" t="s">
        <v>699</v>
      </c>
      <c r="I952" s="14">
        <v>0.23333329999999999</v>
      </c>
      <c r="J952" s="14">
        <v>0.14545449999999999</v>
      </c>
      <c r="K952" s="14">
        <v>0.1</v>
      </c>
      <c r="L952" s="14">
        <v>0.15</v>
      </c>
      <c r="M952" s="14">
        <v>0.13888890000000001</v>
      </c>
      <c r="N952" s="14">
        <v>0.2</v>
      </c>
      <c r="O952" s="14">
        <v>0.13263159999999999</v>
      </c>
      <c r="P952" s="14">
        <v>0.15882350000000001</v>
      </c>
      <c r="Q952" s="14">
        <v>0.17857139999999999</v>
      </c>
      <c r="R952" s="14">
        <v>0.1666667</v>
      </c>
      <c r="S952" s="14">
        <v>0.16</v>
      </c>
      <c r="T952" s="14">
        <v>0.26874999999999999</v>
      </c>
      <c r="U952" s="14">
        <v>0.05</v>
      </c>
      <c r="V952" s="14">
        <v>0.35</v>
      </c>
      <c r="W952" s="14">
        <v>0.1228571</v>
      </c>
      <c r="X952" s="14">
        <v>0.162963</v>
      </c>
      <c r="Y952" s="14">
        <v>0.22857140000000001</v>
      </c>
      <c r="Z952" s="14">
        <v>0.23333329999999999</v>
      </c>
      <c r="AA952" s="14">
        <v>0.30499999999999999</v>
      </c>
      <c r="AB952" s="14">
        <v>0.17142859999999999</v>
      </c>
      <c r="AC952" s="14">
        <v>0.14166670000000001</v>
      </c>
      <c r="AD952" s="14">
        <v>0.41176469999999998</v>
      </c>
      <c r="AE952" s="14">
        <v>0.17142859999999999</v>
      </c>
      <c r="AF952" s="14">
        <v>0.23749999999999999</v>
      </c>
      <c r="AG952" s="14">
        <v>0.26250000000000001</v>
      </c>
      <c r="AH952" s="14">
        <v>0.1476191</v>
      </c>
      <c r="AI952" s="14">
        <v>0.31538460000000001</v>
      </c>
      <c r="AJ952" s="14">
        <v>0.2157895</v>
      </c>
      <c r="AK952" s="14">
        <v>0.12727269999999999</v>
      </c>
      <c r="AL952" s="14">
        <v>6.6666699999999995E-2</v>
      </c>
      <c r="AM952" s="14">
        <v>0.15384619999999999</v>
      </c>
      <c r="AN952" s="14">
        <v>0.42727270000000001</v>
      </c>
    </row>
    <row r="953" spans="1:40" s="1" customFormat="1" ht="45">
      <c r="A953" s="1" t="s">
        <v>157</v>
      </c>
      <c r="C953" s="13" t="s">
        <v>700</v>
      </c>
      <c r="G953" s="9" t="s">
        <v>701</v>
      </c>
      <c r="H953" s="13" t="s">
        <v>702</v>
      </c>
      <c r="I953" s="14">
        <v>0.40579710000000002</v>
      </c>
      <c r="J953" s="14">
        <v>0.36363630000000002</v>
      </c>
      <c r="K953" s="14">
        <v>0.22222220000000001</v>
      </c>
      <c r="L953" s="14">
        <v>0.375</v>
      </c>
      <c r="M953" s="14">
        <v>0.2807017</v>
      </c>
      <c r="N953" s="14">
        <v>0.3333333</v>
      </c>
      <c r="O953" s="14">
        <v>0.27719300000000002</v>
      </c>
      <c r="P953" s="14">
        <v>0.27450980000000003</v>
      </c>
      <c r="Q953" s="14">
        <v>0.3125</v>
      </c>
      <c r="R953" s="14">
        <v>0.3333333</v>
      </c>
      <c r="S953" s="14">
        <v>0.29333330000000002</v>
      </c>
      <c r="T953" s="14">
        <v>0.3333333</v>
      </c>
      <c r="U953" s="14">
        <v>0.28571429999999998</v>
      </c>
      <c r="V953" s="14">
        <v>0.30555549999999998</v>
      </c>
      <c r="W953" s="14">
        <v>0.24761900000000001</v>
      </c>
      <c r="X953" s="14">
        <v>0.32</v>
      </c>
      <c r="Y953" s="14">
        <v>0.23809520000000001</v>
      </c>
      <c r="Z953" s="14">
        <v>0.3333333</v>
      </c>
      <c r="AA953" s="14">
        <v>0.36666660000000001</v>
      </c>
      <c r="AB953" s="14">
        <v>0.45238089999999997</v>
      </c>
      <c r="AC953" s="14">
        <v>0.32407409999999998</v>
      </c>
      <c r="AD953" s="14">
        <v>0.39215680000000003</v>
      </c>
      <c r="AE953" s="14">
        <v>0.17777780000000001</v>
      </c>
      <c r="AF953" s="14">
        <v>0.2083333</v>
      </c>
      <c r="AG953" s="14">
        <v>0.37037039999999999</v>
      </c>
      <c r="AH953" s="14">
        <v>0.3333333</v>
      </c>
      <c r="AI953" s="14">
        <v>0.42222219999999999</v>
      </c>
      <c r="AJ953" s="14">
        <v>0.3333333</v>
      </c>
      <c r="AK953" s="14">
        <v>0.3333333</v>
      </c>
      <c r="AL953" s="14">
        <v>0.3333333</v>
      </c>
      <c r="AM953" s="14">
        <v>0.19047620000000001</v>
      </c>
      <c r="AN953" s="14">
        <v>0.45454539999999999</v>
      </c>
    </row>
    <row r="954" spans="1:40" s="1" customFormat="1" ht="60">
      <c r="A954" s="9" t="s">
        <v>157</v>
      </c>
      <c r="C954" s="13" t="s">
        <v>629</v>
      </c>
      <c r="G954" s="9" t="s">
        <v>630</v>
      </c>
      <c r="H954" s="13" t="s">
        <v>631</v>
      </c>
      <c r="I954" s="14">
        <v>0.495</v>
      </c>
      <c r="J954" s="14">
        <v>0.23499999999999999</v>
      </c>
      <c r="K954" s="14">
        <v>0.45</v>
      </c>
      <c r="L954" s="14">
        <v>0.32857140000000001</v>
      </c>
      <c r="M954" s="14">
        <v>0.28461540000000002</v>
      </c>
      <c r="N954" s="14">
        <v>0.25</v>
      </c>
      <c r="O954" s="14">
        <v>0.2114943</v>
      </c>
      <c r="P954" s="14">
        <v>0.42857139999999999</v>
      </c>
      <c r="Q954" s="14">
        <v>0.4</v>
      </c>
      <c r="R954" s="14">
        <v>0</v>
      </c>
      <c r="S954" s="14">
        <v>0.2047619</v>
      </c>
      <c r="T954" s="14">
        <v>0.30666670000000001</v>
      </c>
      <c r="U954" s="14">
        <v>3.3333300000000003E-2</v>
      </c>
      <c r="V954" s="14">
        <v>0.4555556</v>
      </c>
      <c r="W954" s="14">
        <v>0.16176470000000001</v>
      </c>
      <c r="X954" s="14">
        <v>0.19545460000000001</v>
      </c>
      <c r="Y954" s="14">
        <v>0.2</v>
      </c>
      <c r="Z954" s="14">
        <v>0.42857139999999999</v>
      </c>
      <c r="AA954" s="14">
        <v>0.34117649999999999</v>
      </c>
      <c r="AB954" s="14">
        <v>0.5</v>
      </c>
      <c r="AC954" s="14">
        <v>0.2090909</v>
      </c>
      <c r="AD954" s="14">
        <v>0.69166669999999997</v>
      </c>
      <c r="AE954" s="14">
        <v>0.30769229999999997</v>
      </c>
      <c r="AF954" s="14">
        <v>0.3785714</v>
      </c>
      <c r="AG954" s="14">
        <v>0.4</v>
      </c>
      <c r="AH954" s="14">
        <v>0.26666669999999998</v>
      </c>
      <c r="AI954" s="14">
        <v>0.44444440000000002</v>
      </c>
      <c r="AJ954" s="14">
        <v>0.28235300000000002</v>
      </c>
      <c r="AK954" s="14">
        <v>0.27</v>
      </c>
      <c r="AL954" s="14">
        <v>0.18461540000000001</v>
      </c>
      <c r="AM954" s="14">
        <v>0.46250000000000002</v>
      </c>
      <c r="AN954" s="14">
        <v>0.61111110000000002</v>
      </c>
    </row>
    <row r="955" spans="1:40" s="1" customFormat="1" ht="60">
      <c r="A955" s="1" t="s">
        <v>157</v>
      </c>
      <c r="C955" s="1" t="s">
        <v>585</v>
      </c>
      <c r="G955" s="1" t="s">
        <v>586</v>
      </c>
      <c r="H955" s="20" t="s">
        <v>703</v>
      </c>
      <c r="I955" s="14">
        <v>0.25652170000000002</v>
      </c>
      <c r="J955" s="14">
        <v>0.22727269999999999</v>
      </c>
      <c r="K955" s="14">
        <v>0.23749999999999999</v>
      </c>
      <c r="L955" s="14">
        <v>0.17499999999999999</v>
      </c>
      <c r="M955" s="14">
        <v>0.1666667</v>
      </c>
      <c r="N955" s="14">
        <v>0.21</v>
      </c>
      <c r="O955" s="14">
        <v>0.16043959999999999</v>
      </c>
      <c r="P955" s="14">
        <v>0.22352939999999999</v>
      </c>
      <c r="Q955" s="14">
        <v>0.23571429999999999</v>
      </c>
      <c r="R955" s="14">
        <v>0.3</v>
      </c>
      <c r="S955" s="14">
        <v>0.1869565</v>
      </c>
      <c r="T955" s="14">
        <v>0.30625000000000002</v>
      </c>
      <c r="U955" s="14">
        <v>0.1857143</v>
      </c>
      <c r="V955" s="14">
        <v>0.26666669999999998</v>
      </c>
      <c r="W955" s="14">
        <v>0.16571430000000001</v>
      </c>
      <c r="X955" s="14">
        <v>0.22592590000000001</v>
      </c>
      <c r="Y955" s="14">
        <v>0.32857140000000001</v>
      </c>
      <c r="Z955" s="14">
        <v>0.34444449999999999</v>
      </c>
      <c r="AA955" s="14">
        <v>0.34</v>
      </c>
      <c r="AB955" s="14">
        <v>0.26923079999999999</v>
      </c>
      <c r="AC955" s="14">
        <v>0.1444445</v>
      </c>
      <c r="AD955" s="14">
        <v>0.48823529999999998</v>
      </c>
      <c r="AE955" s="14">
        <v>0.17142859999999999</v>
      </c>
      <c r="AF955" s="14">
        <v>0.3</v>
      </c>
      <c r="AG955" s="14">
        <v>0.2111111</v>
      </c>
      <c r="AH955" s="14">
        <v>0.27272730000000001</v>
      </c>
      <c r="AI955" s="14">
        <v>0.28461540000000002</v>
      </c>
      <c r="AJ955" s="14">
        <v>0.25555559999999999</v>
      </c>
      <c r="AK955" s="14">
        <v>0.14545449999999999</v>
      </c>
      <c r="AL955" s="14">
        <v>0.13333329999999999</v>
      </c>
      <c r="AM955" s="14">
        <v>0.20714289999999999</v>
      </c>
      <c r="AN955" s="14">
        <v>0.4</v>
      </c>
    </row>
    <row r="956" spans="1:40" s="43" customFormat="1" ht="15.75">
      <c r="A956" s="40" t="s">
        <v>2021</v>
      </c>
      <c r="B956" s="40"/>
      <c r="C956" s="40"/>
      <c r="D956" s="40"/>
      <c r="E956" s="40"/>
      <c r="F956" s="40"/>
      <c r="G956" s="41" t="s">
        <v>2022</v>
      </c>
      <c r="H956" s="41"/>
      <c r="I956" s="42">
        <f t="shared" ref="I956:AN956" si="156">AVERAGE(I957,I965)</f>
        <v>0.3623184994465049</v>
      </c>
      <c r="J956" s="42">
        <f t="shared" si="156"/>
        <v>0.25322432691741342</v>
      </c>
      <c r="K956" s="42">
        <f t="shared" si="156"/>
        <v>0.3019702004725105</v>
      </c>
      <c r="L956" s="42">
        <f t="shared" si="156"/>
        <v>0.30746007879523213</v>
      </c>
      <c r="M956" s="42">
        <f t="shared" si="156"/>
        <v>0.28186162962824912</v>
      </c>
      <c r="N956" s="42">
        <f t="shared" si="156"/>
        <v>0.30527399502150243</v>
      </c>
      <c r="O956" s="42">
        <f t="shared" si="156"/>
        <v>0.16361466305400119</v>
      </c>
      <c r="P956" s="42">
        <f t="shared" si="156"/>
        <v>0.33566928936628326</v>
      </c>
      <c r="Q956" s="42">
        <f t="shared" si="156"/>
        <v>0.35353640786606544</v>
      </c>
      <c r="R956" s="42">
        <f t="shared" si="156"/>
        <v>0.2721248259331237</v>
      </c>
      <c r="S956" s="42">
        <f t="shared" si="156"/>
        <v>0.19545508806448048</v>
      </c>
      <c r="T956" s="42">
        <f t="shared" si="156"/>
        <v>0.37331410408313004</v>
      </c>
      <c r="U956" s="42">
        <f t="shared" si="156"/>
        <v>0.26258757735100013</v>
      </c>
      <c r="V956" s="42">
        <f t="shared" si="156"/>
        <v>0.30700079283327253</v>
      </c>
      <c r="W956" s="42">
        <f t="shared" si="156"/>
        <v>0.27553301839561761</v>
      </c>
      <c r="X956" s="42">
        <f t="shared" si="156"/>
        <v>0.27479875971805184</v>
      </c>
      <c r="Y956" s="42">
        <f t="shared" si="156"/>
        <v>0.27711763856853688</v>
      </c>
      <c r="Z956" s="42">
        <f t="shared" si="156"/>
        <v>0.37189408130921758</v>
      </c>
      <c r="AA956" s="42">
        <f t="shared" si="156"/>
        <v>0.35522813043725709</v>
      </c>
      <c r="AB956" s="42">
        <f t="shared" si="156"/>
        <v>0.33222928056233469</v>
      </c>
      <c r="AC956" s="42">
        <f t="shared" si="156"/>
        <v>0.24640290766347162</v>
      </c>
      <c r="AD956" s="42">
        <f t="shared" si="156"/>
        <v>0.40304366451307194</v>
      </c>
      <c r="AE956" s="42">
        <f t="shared" si="156"/>
        <v>0.23682333679537981</v>
      </c>
      <c r="AF956" s="42">
        <f t="shared" si="156"/>
        <v>0.31647643124037222</v>
      </c>
      <c r="AG956" s="42">
        <f t="shared" si="156"/>
        <v>0.33190451091779649</v>
      </c>
      <c r="AH956" s="42">
        <f t="shared" si="156"/>
        <v>0.25982193849284385</v>
      </c>
      <c r="AI956" s="42">
        <f t="shared" si="156"/>
        <v>0.31615990644947656</v>
      </c>
      <c r="AJ956" s="42">
        <f t="shared" si="156"/>
        <v>0.36097012985195615</v>
      </c>
      <c r="AK956" s="42">
        <f t="shared" si="156"/>
        <v>0.25377895768303504</v>
      </c>
      <c r="AL956" s="42">
        <f t="shared" si="156"/>
        <v>0.29622285269116677</v>
      </c>
      <c r="AM956" s="42">
        <f t="shared" si="156"/>
        <v>0.34222398748678812</v>
      </c>
      <c r="AN956" s="42">
        <f t="shared" si="156"/>
        <v>0.42624547976478611</v>
      </c>
    </row>
    <row r="957" spans="1:40" s="43" customFormat="1" ht="15.75">
      <c r="A957" s="44" t="s">
        <v>2023</v>
      </c>
      <c r="B957" s="44"/>
      <c r="C957" s="44"/>
      <c r="D957" s="44"/>
      <c r="E957" s="44"/>
      <c r="F957" s="44"/>
      <c r="G957" s="44" t="s">
        <v>290</v>
      </c>
      <c r="H957" s="45"/>
      <c r="I957" s="46">
        <f t="shared" ref="I957:AN957" si="157">AVERAGE(AVERAGE(I958:I959),AVERAGE(I960:I962),AVERAGE(I963:I964))</f>
        <v>0.33559961192702265</v>
      </c>
      <c r="J957" s="46">
        <f t="shared" si="157"/>
        <v>0.24389593113020416</v>
      </c>
      <c r="K957" s="46">
        <f t="shared" si="157"/>
        <v>0.30252599472957858</v>
      </c>
      <c r="L957" s="46">
        <f t="shared" si="157"/>
        <v>0.29953530427440606</v>
      </c>
      <c r="M957" s="46">
        <f t="shared" si="157"/>
        <v>0.3036637668845717</v>
      </c>
      <c r="N957" s="46">
        <f t="shared" si="157"/>
        <v>0.27960420884760856</v>
      </c>
      <c r="O957" s="46">
        <f t="shared" si="157"/>
        <v>0.16086921197178303</v>
      </c>
      <c r="P957" s="46">
        <f t="shared" si="157"/>
        <v>0.32042283531262605</v>
      </c>
      <c r="Q957" s="46">
        <f t="shared" si="157"/>
        <v>0.38647552703662669</v>
      </c>
      <c r="R957" s="46">
        <f t="shared" si="157"/>
        <v>0.25873489805986111</v>
      </c>
      <c r="S957" s="46">
        <f t="shared" si="157"/>
        <v>0.19804265711202582</v>
      </c>
      <c r="T957" s="46">
        <f t="shared" si="157"/>
        <v>0.37184723668005715</v>
      </c>
      <c r="U957" s="46">
        <f t="shared" si="157"/>
        <v>0.27301811011501548</v>
      </c>
      <c r="V957" s="46">
        <f t="shared" si="157"/>
        <v>0.29070713416026994</v>
      </c>
      <c r="W957" s="46">
        <f t="shared" si="157"/>
        <v>0.27946271992716187</v>
      </c>
      <c r="X957" s="46">
        <f t="shared" si="157"/>
        <v>0.27291207130976219</v>
      </c>
      <c r="Y957" s="46">
        <f t="shared" si="157"/>
        <v>0.26704203227974027</v>
      </c>
      <c r="Z957" s="46">
        <f t="shared" si="157"/>
        <v>0.38855986662849079</v>
      </c>
      <c r="AA957" s="46">
        <f t="shared" si="157"/>
        <v>0.3542855093821744</v>
      </c>
      <c r="AB957" s="46">
        <f t="shared" si="157"/>
        <v>0.3216279728971515</v>
      </c>
      <c r="AC957" s="46">
        <f t="shared" si="157"/>
        <v>0.25098970337491638</v>
      </c>
      <c r="AD957" s="46">
        <f t="shared" si="157"/>
        <v>0.39984935846265873</v>
      </c>
      <c r="AE957" s="46">
        <f t="shared" si="157"/>
        <v>0.23722441798485891</v>
      </c>
      <c r="AF957" s="46">
        <f t="shared" si="157"/>
        <v>0.29260508575504035</v>
      </c>
      <c r="AG957" s="46">
        <f t="shared" si="157"/>
        <v>0.30505154262140066</v>
      </c>
      <c r="AH957" s="46">
        <f t="shared" si="157"/>
        <v>0.25407042738868152</v>
      </c>
      <c r="AI957" s="46">
        <f t="shared" si="157"/>
        <v>0.31880560400411118</v>
      </c>
      <c r="AJ957" s="46">
        <f t="shared" si="157"/>
        <v>0.34527360587984851</v>
      </c>
      <c r="AK957" s="46">
        <f t="shared" si="157"/>
        <v>0.2599575922748471</v>
      </c>
      <c r="AL957" s="46">
        <f t="shared" si="157"/>
        <v>0.29898277174892424</v>
      </c>
      <c r="AM957" s="46">
        <f t="shared" si="157"/>
        <v>0.3383283462799514</v>
      </c>
      <c r="AN957" s="46">
        <f t="shared" si="157"/>
        <v>0.40144609715497576</v>
      </c>
    </row>
    <row r="958" spans="1:40" s="1" customFormat="1" ht="45">
      <c r="A958" s="1" t="s">
        <v>157</v>
      </c>
      <c r="C958" s="1" t="s">
        <v>707</v>
      </c>
      <c r="G958" s="1" t="s">
        <v>708</v>
      </c>
      <c r="H958" s="13" t="s">
        <v>709</v>
      </c>
      <c r="I958" s="14">
        <v>0.25217390000000001</v>
      </c>
      <c r="J958" s="14">
        <v>0.2047619</v>
      </c>
      <c r="K958" s="14">
        <v>0.23749999999999999</v>
      </c>
      <c r="L958" s="14">
        <v>0.15</v>
      </c>
      <c r="M958" s="14">
        <v>0.19473679999999999</v>
      </c>
      <c r="N958" s="14">
        <v>0.19</v>
      </c>
      <c r="O958" s="14">
        <v>9.8924700000000004E-2</v>
      </c>
      <c r="P958" s="14">
        <v>0.24117649999999999</v>
      </c>
      <c r="Q958" s="14">
        <v>0.4</v>
      </c>
      <c r="R958" s="14">
        <v>0.1</v>
      </c>
      <c r="S958" s="14">
        <v>0.15416669999999999</v>
      </c>
      <c r="T958" s="14">
        <v>0.38750000000000001</v>
      </c>
      <c r="U958" s="14">
        <v>0.1166667</v>
      </c>
      <c r="V958" s="14">
        <v>0.22727269999999999</v>
      </c>
      <c r="W958" s="14">
        <v>0.14374999999999999</v>
      </c>
      <c r="X958" s="14">
        <v>0.1875</v>
      </c>
      <c r="Y958" s="14">
        <v>0.25714290000000001</v>
      </c>
      <c r="Z958" s="14">
        <v>0.3333333</v>
      </c>
      <c r="AA958" s="14">
        <v>0.2631579</v>
      </c>
      <c r="AB958" s="14">
        <v>0.24285709999999999</v>
      </c>
      <c r="AC958" s="14">
        <v>0.13513510000000001</v>
      </c>
      <c r="AD958" s="14">
        <v>0.49333329999999997</v>
      </c>
      <c r="AE958" s="14">
        <v>0.16428570000000001</v>
      </c>
      <c r="AF958" s="14">
        <v>0.19375000000000001</v>
      </c>
      <c r="AG958" s="14">
        <v>0.23333329999999999</v>
      </c>
      <c r="AH958" s="14">
        <v>0.15238099999999999</v>
      </c>
      <c r="AI958" s="14">
        <v>0.3</v>
      </c>
      <c r="AJ958" s="14">
        <v>0.2315789</v>
      </c>
      <c r="AK958" s="14">
        <v>0.1</v>
      </c>
      <c r="AL958" s="14">
        <v>0.1615385</v>
      </c>
      <c r="AM958" s="14">
        <v>0.26923079999999999</v>
      </c>
      <c r="AN958" s="14">
        <v>0.3454545</v>
      </c>
    </row>
    <row r="959" spans="1:40" s="1" customFormat="1" ht="45">
      <c r="A959" s="1" t="s">
        <v>157</v>
      </c>
      <c r="C959" s="1" t="s">
        <v>710</v>
      </c>
      <c r="G959" s="1" t="s">
        <v>711</v>
      </c>
      <c r="H959" s="13" t="s">
        <v>712</v>
      </c>
      <c r="I959" s="14">
        <v>0.27826089999999998</v>
      </c>
      <c r="J959" s="14">
        <v>0.19545460000000001</v>
      </c>
      <c r="K959" s="14">
        <v>0.25</v>
      </c>
      <c r="L959" s="14">
        <v>0.17499999999999999</v>
      </c>
      <c r="M959" s="14">
        <v>0.17368420000000001</v>
      </c>
      <c r="N959" s="14">
        <v>0.17</v>
      </c>
      <c r="O959" s="14">
        <v>9.1397900000000004E-2</v>
      </c>
      <c r="P959" s="14">
        <v>0.22352939999999999</v>
      </c>
      <c r="Q959" s="14">
        <v>0.3846154</v>
      </c>
      <c r="R959" s="14">
        <v>0.1666667</v>
      </c>
      <c r="S959" s="14">
        <v>8.7999999999999995E-2</v>
      </c>
      <c r="T959" s="14">
        <v>0.33124999999999999</v>
      </c>
      <c r="U959" s="14">
        <v>8.3333299999999999E-2</v>
      </c>
      <c r="V959" s="14">
        <v>0.23333329999999999</v>
      </c>
      <c r="W959" s="14">
        <v>0.13750000000000001</v>
      </c>
      <c r="X959" s="14">
        <v>0.16400000000000001</v>
      </c>
      <c r="Y959" s="14">
        <v>0.2</v>
      </c>
      <c r="Z959" s="14">
        <v>0.38571430000000001</v>
      </c>
      <c r="AA959" s="14">
        <v>0.25</v>
      </c>
      <c r="AB959" s="14">
        <v>0.2</v>
      </c>
      <c r="AC959" s="14">
        <v>0.1135135</v>
      </c>
      <c r="AD959" s="14">
        <v>0.48461539999999997</v>
      </c>
      <c r="AE959" s="14">
        <v>0.13571430000000001</v>
      </c>
      <c r="AF959" s="14">
        <v>0.16428570000000001</v>
      </c>
      <c r="AG959" s="14">
        <v>0.1571428</v>
      </c>
      <c r="AH959" s="14">
        <v>0.14090910000000001</v>
      </c>
      <c r="AI959" s="14">
        <v>0.25714290000000001</v>
      </c>
      <c r="AJ959" s="14">
        <v>0.2421053</v>
      </c>
      <c r="AK959" s="14">
        <v>0.1090909</v>
      </c>
      <c r="AL959" s="14">
        <v>0.1071429</v>
      </c>
      <c r="AM959" s="14">
        <v>0.23076920000000001</v>
      </c>
      <c r="AN959" s="14">
        <v>0.35454540000000001</v>
      </c>
    </row>
    <row r="960" spans="1:40" s="1" customFormat="1" ht="30">
      <c r="A960" s="1" t="s">
        <v>243</v>
      </c>
      <c r="F960" s="13" t="s">
        <v>713</v>
      </c>
      <c r="G960" s="13" t="s">
        <v>714</v>
      </c>
      <c r="H960" s="13" t="s">
        <v>715</v>
      </c>
      <c r="I960" s="14">
        <v>0.33524355292320251</v>
      </c>
      <c r="J960" s="14">
        <v>0.18190212547779083</v>
      </c>
      <c r="K960" s="14">
        <v>0.29660239815711975</v>
      </c>
      <c r="L960" s="14">
        <v>0.36565098166465759</v>
      </c>
      <c r="M960" s="14">
        <v>0.31948292255401611</v>
      </c>
      <c r="N960" s="14">
        <v>0.27855154871940613</v>
      </c>
      <c r="O960" s="14">
        <v>0.19318182766437531</v>
      </c>
      <c r="P960" s="14">
        <v>0.3187214732170105</v>
      </c>
      <c r="Q960" s="14">
        <v>0.3375931978225708</v>
      </c>
      <c r="R960" s="14">
        <v>0.26282051205635071</v>
      </c>
      <c r="S960" s="14">
        <v>0.19733333587646484</v>
      </c>
      <c r="T960" s="14">
        <v>0.31372550129890442</v>
      </c>
      <c r="U960" s="14">
        <v>0.39779007434844971</v>
      </c>
      <c r="V960" s="14">
        <v>0.29922029376029968</v>
      </c>
      <c r="W960" s="14">
        <v>0.33237549662590027</v>
      </c>
      <c r="X960" s="14">
        <v>0.33522191643714905</v>
      </c>
      <c r="Y960" s="14">
        <v>0.24728488922119141</v>
      </c>
      <c r="Z960" s="14">
        <v>0.34939759969711304</v>
      </c>
      <c r="AA960" s="14">
        <v>0.34400001168251038</v>
      </c>
      <c r="AB960" s="14">
        <v>0.3289588987827301</v>
      </c>
      <c r="AC960" s="14">
        <v>0.29035338759422302</v>
      </c>
      <c r="AD960" s="14">
        <v>0.30481284856796265</v>
      </c>
      <c r="AE960" s="14">
        <v>0.22659176588058472</v>
      </c>
      <c r="AF960" s="14">
        <v>0.32773110270500183</v>
      </c>
      <c r="AG960" s="14">
        <v>0.35153257846832275</v>
      </c>
      <c r="AH960" s="14">
        <v>0.28735631704330444</v>
      </c>
      <c r="AI960" s="14">
        <v>0.2954755425453186</v>
      </c>
      <c r="AJ960" s="14">
        <v>0.37726840376853943</v>
      </c>
      <c r="AK960" s="14">
        <v>0.31844499707221985</v>
      </c>
      <c r="AL960" s="14">
        <v>0.35649546980857849</v>
      </c>
      <c r="AM960" s="14">
        <v>0.33236435055732727</v>
      </c>
      <c r="AN960" s="14">
        <v>0.37132003903388977</v>
      </c>
    </row>
    <row r="961" spans="1:40" s="1" customFormat="1" ht="30">
      <c r="A961" s="1" t="s">
        <v>243</v>
      </c>
      <c r="F961" s="13" t="s">
        <v>716</v>
      </c>
      <c r="G961" s="13" t="s">
        <v>717</v>
      </c>
      <c r="H961" s="13" t="s">
        <v>718</v>
      </c>
      <c r="I961" s="14">
        <v>0.32785388827323914</v>
      </c>
      <c r="J961" s="14">
        <v>0.16755320131778717</v>
      </c>
      <c r="K961" s="14">
        <v>0.27882039546966553</v>
      </c>
      <c r="L961" s="14">
        <v>0.35320687294006348</v>
      </c>
      <c r="M961" s="14">
        <v>0.35567471385002136</v>
      </c>
      <c r="N961" s="14">
        <v>0.31814119219779968</v>
      </c>
      <c r="O961" s="14">
        <v>0.22697056829929352</v>
      </c>
      <c r="P961" s="14">
        <v>0.29937446117401123</v>
      </c>
      <c r="Q961" s="14">
        <v>0.34282702207565308</v>
      </c>
      <c r="R961" s="14">
        <v>0.26133334636688232</v>
      </c>
      <c r="S961" s="14">
        <v>0.2358156144618988</v>
      </c>
      <c r="T961" s="14">
        <v>0.32934132218360901</v>
      </c>
      <c r="U961" s="14">
        <v>0.40072861313819885</v>
      </c>
      <c r="V961" s="14">
        <v>0.36078432202339172</v>
      </c>
      <c r="W961" s="14">
        <v>0.3491179347038269</v>
      </c>
      <c r="X961" s="14">
        <v>0.33238637447357178</v>
      </c>
      <c r="Y961" s="14">
        <v>0.28547856211662292</v>
      </c>
      <c r="Z961" s="14">
        <v>0.37137138843536377</v>
      </c>
      <c r="AA961" s="14">
        <v>0.36355555057525635</v>
      </c>
      <c r="AB961" s="14">
        <v>0.48461538553237915</v>
      </c>
      <c r="AC961" s="14">
        <v>0.34510871767997742</v>
      </c>
      <c r="AD961" s="14">
        <v>0.30835488438606262</v>
      </c>
      <c r="AE961" s="14">
        <v>0.24764595925807953</v>
      </c>
      <c r="AF961" s="14">
        <v>0.35792350769042969</v>
      </c>
      <c r="AG961" s="14">
        <v>0.33878293633460999</v>
      </c>
      <c r="AH961" s="14">
        <v>0.25500911474227905</v>
      </c>
      <c r="AI961" s="14">
        <v>0.30167597532272339</v>
      </c>
      <c r="AJ961" s="14">
        <v>0.41565042734146118</v>
      </c>
      <c r="AK961" s="14">
        <v>0.3931204080581665</v>
      </c>
      <c r="AL961" s="14">
        <v>0.39589443802833557</v>
      </c>
      <c r="AM961" s="14">
        <v>0.35955056548118591</v>
      </c>
      <c r="AN961" s="14">
        <v>0.35507246851921082</v>
      </c>
    </row>
    <row r="962" spans="1:40" s="1" customFormat="1" ht="30">
      <c r="A962" s="1" t="s">
        <v>243</v>
      </c>
      <c r="F962" s="13" t="s">
        <v>719</v>
      </c>
      <c r="G962" s="13" t="s">
        <v>720</v>
      </c>
      <c r="H962" s="13" t="s">
        <v>721</v>
      </c>
      <c r="I962" s="14">
        <v>0.48617887496948242</v>
      </c>
      <c r="J962" s="14">
        <v>0.42359250783920288</v>
      </c>
      <c r="K962" s="14">
        <v>0.49747475981712341</v>
      </c>
      <c r="L962" s="14">
        <v>0.54314720630645752</v>
      </c>
      <c r="M962" s="14">
        <v>0.48427674174308777</v>
      </c>
      <c r="N962" s="14">
        <v>0.46785110235214233</v>
      </c>
      <c r="O962" s="14">
        <v>0.40895062685012817</v>
      </c>
      <c r="P962" s="14">
        <v>0.48666667938232422</v>
      </c>
      <c r="Q962" s="14">
        <v>0.52474325895309448</v>
      </c>
      <c r="R962" s="14">
        <v>0.4707317054271698</v>
      </c>
      <c r="S962" s="14">
        <v>0.41588050127029419</v>
      </c>
      <c r="T962" s="14">
        <v>0.51079815626144409</v>
      </c>
      <c r="U962" s="14">
        <v>0.52941179275512695</v>
      </c>
      <c r="V962" s="14">
        <v>0.50043743848800659</v>
      </c>
      <c r="W962" s="14">
        <v>0.43744292855262756</v>
      </c>
      <c r="X962" s="14">
        <v>0.47982457280158997</v>
      </c>
      <c r="Y962" s="14">
        <v>0.46829712390899658</v>
      </c>
      <c r="Z962" s="14">
        <v>0.49879518151283264</v>
      </c>
      <c r="AA962" s="14">
        <v>0.50175440311431885</v>
      </c>
      <c r="AB962" s="14">
        <v>0.4960629940032959</v>
      </c>
      <c r="AC962" s="14">
        <v>0.49410775303840637</v>
      </c>
      <c r="AD962" s="14">
        <v>0.52650493383407593</v>
      </c>
      <c r="AE962" s="14">
        <v>0.43630018830299377</v>
      </c>
      <c r="AF962" s="14">
        <v>0.51792114973068237</v>
      </c>
      <c r="AG962" s="14">
        <v>0.47363719344139099</v>
      </c>
      <c r="AH962" s="14">
        <v>0.42471715807914734</v>
      </c>
      <c r="AI962" s="14">
        <v>0.50132626295089722</v>
      </c>
      <c r="AJ962" s="14">
        <v>0.52777779102325439</v>
      </c>
      <c r="AK962" s="14">
        <v>0.51449275016784668</v>
      </c>
      <c r="AL962" s="14">
        <v>0.49905303120613098</v>
      </c>
      <c r="AM962" s="14">
        <v>0.5228426456451416</v>
      </c>
      <c r="AN962" s="14">
        <v>0.52186590433120728</v>
      </c>
    </row>
    <row r="963" spans="1:40" s="1" customFormat="1" ht="30">
      <c r="A963" s="1" t="s">
        <v>342</v>
      </c>
      <c r="G963" s="13" t="s">
        <v>722</v>
      </c>
      <c r="H963" s="9" t="s">
        <v>723</v>
      </c>
      <c r="I963" s="14">
        <v>0.34263618410620844</v>
      </c>
      <c r="J963" s="14">
        <v>0.24406095273175829</v>
      </c>
      <c r="K963" s="14">
        <v>0.30397523805965038</v>
      </c>
      <c r="L963" s="14">
        <v>0.28207431207175632</v>
      </c>
      <c r="M963" s="14">
        <v>0.32334911417308448</v>
      </c>
      <c r="N963" s="14">
        <v>0.28372783782152705</v>
      </c>
      <c r="O963" s="14">
        <v>0.10158250549595861</v>
      </c>
      <c r="P963" s="14">
        <v>0.3655475174673839</v>
      </c>
      <c r="Q963" s="14">
        <v>0.36863157053654733</v>
      </c>
      <c r="R963" s="14">
        <v>0.29534354540817631</v>
      </c>
      <c r="S963" s="14">
        <v>0.1680392178979265</v>
      </c>
      <c r="T963" s="14">
        <v>0.36100456723127378</v>
      </c>
      <c r="U963" s="14">
        <v>0.30632064747359156</v>
      </c>
      <c r="V963" s="14">
        <v>0.24640206705431372</v>
      </c>
      <c r="W963" s="14">
        <v>0.3161848017490505</v>
      </c>
      <c r="X963" s="14">
        <v>0.24831798866855523</v>
      </c>
      <c r="Y963" s="14">
        <v>0.22810117964992144</v>
      </c>
      <c r="Z963" s="14">
        <v>0.39468497541746983</v>
      </c>
      <c r="AA963" s="14">
        <v>0.39893312461081409</v>
      </c>
      <c r="AB963" s="14">
        <v>0.31070861787384402</v>
      </c>
      <c r="AC963" s="14">
        <v>0.24853359663501912</v>
      </c>
      <c r="AD963" s="14">
        <v>0.29968194416887622</v>
      </c>
      <c r="AE963" s="14">
        <v>0.24040882720277185</v>
      </c>
      <c r="AF963" s="14">
        <v>0.27604336091614284</v>
      </c>
      <c r="AG963" s="14">
        <v>0.3181278152718276</v>
      </c>
      <c r="AH963" s="14">
        <v>0.27512764396956557</v>
      </c>
      <c r="AI963" s="14">
        <v>0.30164388618962862</v>
      </c>
      <c r="AJ963" s="14">
        <v>0.33118181588072998</v>
      </c>
      <c r="AK963" s="14">
        <v>0.23937427632457556</v>
      </c>
      <c r="AL963" s="14">
        <v>0.34148614744760925</v>
      </c>
      <c r="AM963" s="14">
        <v>0.35620531766776042</v>
      </c>
      <c r="AN963" s="14">
        <v>0.40498955487706895</v>
      </c>
    </row>
    <row r="964" spans="1:40" s="1" customFormat="1" ht="30">
      <c r="A964" s="1" t="s">
        <v>342</v>
      </c>
      <c r="G964" s="13" t="s">
        <v>724</v>
      </c>
      <c r="H964" s="9" t="s">
        <v>725</v>
      </c>
      <c r="I964" s="14">
        <v>0.37434247667864473</v>
      </c>
      <c r="J964" s="14">
        <v>0.30373291095961302</v>
      </c>
      <c r="K964" s="14">
        <v>0.30841569468854851</v>
      </c>
      <c r="L964" s="14">
        <v>0.34880080630056104</v>
      </c>
      <c r="M964" s="14">
        <v>0.35725623503626197</v>
      </c>
      <c r="N964" s="14">
        <v>0.32420151975122563</v>
      </c>
      <c r="O964" s="14">
        <v>0.12057481779220805</v>
      </c>
      <c r="P964" s="14">
        <v>0.35577518522614177</v>
      </c>
      <c r="Q964" s="14">
        <v>0.36216387244900028</v>
      </c>
      <c r="R964" s="14">
        <v>0.32714210038405511</v>
      </c>
      <c r="S964" s="14">
        <v>0.21203039036845653</v>
      </c>
      <c r="T964" s="14">
        <v>0.38208553301976411</v>
      </c>
      <c r="U964" s="14">
        <v>0.2465010263886511</v>
      </c>
      <c r="V964" s="14">
        <v>0.26360670172617395</v>
      </c>
      <c r="W964" s="14">
        <v>0.33338394455901738</v>
      </c>
      <c r="X964" s="14">
        <v>0.27269919671514425</v>
      </c>
      <c r="Y964" s="14">
        <v>0.24963439719731301</v>
      </c>
      <c r="Z964" s="14">
        <v>0.4045838445899349</v>
      </c>
      <c r="AA964" s="14">
        <v>0.4074153881008421</v>
      </c>
      <c r="AB964" s="14">
        <v>0.30311060063012835</v>
      </c>
      <c r="AC964" s="14">
        <v>0.25570945140607454</v>
      </c>
      <c r="AD964" s="14">
        <v>0.36168372874834193</v>
      </c>
      <c r="AE964" s="14">
        <v>0.27591240507860954</v>
      </c>
      <c r="AF964" s="14">
        <v>0.31916761353002332</v>
      </c>
      <c r="AG964" s="14">
        <v>0.34573686829369393</v>
      </c>
      <c r="AH964" s="14">
        <v>0.31128309378603614</v>
      </c>
      <c r="AI964" s="14">
        <v>0.32172831728907875</v>
      </c>
      <c r="AJ964" s="14">
        <v>0.38631120464285795</v>
      </c>
      <c r="AK964" s="14">
        <v>0.29390827379235152</v>
      </c>
      <c r="AL964" s="14">
        <v>0.3494337903505727</v>
      </c>
      <c r="AM964" s="14">
        <v>0.36392638555617807</v>
      </c>
      <c r="AN964" s="14">
        <v>0.47151485346324679</v>
      </c>
    </row>
    <row r="965" spans="1:40" s="43" customFormat="1" ht="15.75">
      <c r="A965" s="44" t="s">
        <v>2024</v>
      </c>
      <c r="B965" s="44"/>
      <c r="C965" s="44"/>
      <c r="D965" s="44"/>
      <c r="E965" s="44"/>
      <c r="F965" s="44"/>
      <c r="G965" s="44" t="s">
        <v>290</v>
      </c>
      <c r="H965" s="45"/>
      <c r="I965" s="46">
        <f>AVERAGE(AVERAGE(I966:I967),AVERAGE(I968:I968),AVERAGE(I969:I970))</f>
        <v>0.38903738696598716</v>
      </c>
      <c r="J965" s="46">
        <f t="shared" ref="J965:AN965" si="158">AVERAGE(AVERAGE(J966:J967),AVERAGE(J968:J968),AVERAGE(J969:J970))</f>
        <v>0.26255272270462265</v>
      </c>
      <c r="K965" s="46">
        <f t="shared" si="158"/>
        <v>0.30141440621544241</v>
      </c>
      <c r="L965" s="46">
        <f t="shared" si="158"/>
        <v>0.3153848533160582</v>
      </c>
      <c r="M965" s="46">
        <f t="shared" si="158"/>
        <v>0.26005949237192655</v>
      </c>
      <c r="N965" s="46">
        <f t="shared" si="158"/>
        <v>0.33094378119539636</v>
      </c>
      <c r="O965" s="46">
        <f t="shared" si="158"/>
        <v>0.16636011413621932</v>
      </c>
      <c r="P965" s="46">
        <f t="shared" si="158"/>
        <v>0.35091574341994053</v>
      </c>
      <c r="Q965" s="46">
        <f t="shared" si="158"/>
        <v>0.32059728869550413</v>
      </c>
      <c r="R965" s="46">
        <f t="shared" si="158"/>
        <v>0.2855147538063863</v>
      </c>
      <c r="S965" s="46">
        <f t="shared" si="158"/>
        <v>0.19286751901693514</v>
      </c>
      <c r="T965" s="46">
        <f t="shared" si="158"/>
        <v>0.37478097148620293</v>
      </c>
      <c r="U965" s="46">
        <f t="shared" si="158"/>
        <v>0.25215704458698485</v>
      </c>
      <c r="V965" s="46">
        <f t="shared" si="158"/>
        <v>0.32329445150627517</v>
      </c>
      <c r="W965" s="46">
        <f t="shared" si="158"/>
        <v>0.2716033168640733</v>
      </c>
      <c r="X965" s="46">
        <f t="shared" si="158"/>
        <v>0.27668544812634149</v>
      </c>
      <c r="Y965" s="46">
        <f t="shared" si="158"/>
        <v>0.2871932448573335</v>
      </c>
      <c r="Z965" s="46">
        <f t="shared" si="158"/>
        <v>0.35522829598994438</v>
      </c>
      <c r="AA965" s="46">
        <f t="shared" si="158"/>
        <v>0.35617075149233984</v>
      </c>
      <c r="AB965" s="46">
        <f t="shared" si="158"/>
        <v>0.34283058822751794</v>
      </c>
      <c r="AC965" s="46">
        <f t="shared" si="158"/>
        <v>0.24181611195202687</v>
      </c>
      <c r="AD965" s="46">
        <f t="shared" si="158"/>
        <v>0.40623797056348515</v>
      </c>
      <c r="AE965" s="46">
        <f t="shared" si="158"/>
        <v>0.23642225560590069</v>
      </c>
      <c r="AF965" s="46">
        <f t="shared" si="158"/>
        <v>0.3403477767257041</v>
      </c>
      <c r="AG965" s="46">
        <f t="shared" si="158"/>
        <v>0.35875747921419232</v>
      </c>
      <c r="AH965" s="46">
        <f t="shared" si="158"/>
        <v>0.26557344959700613</v>
      </c>
      <c r="AI965" s="46">
        <f t="shared" si="158"/>
        <v>0.31351420889484188</v>
      </c>
      <c r="AJ965" s="46">
        <f t="shared" si="158"/>
        <v>0.37666665382406378</v>
      </c>
      <c r="AK965" s="46">
        <f t="shared" si="158"/>
        <v>0.24760032309122301</v>
      </c>
      <c r="AL965" s="46">
        <f t="shared" si="158"/>
        <v>0.29346293363340925</v>
      </c>
      <c r="AM965" s="46">
        <f t="shared" si="158"/>
        <v>0.34611962869362484</v>
      </c>
      <c r="AN965" s="46">
        <f t="shared" si="158"/>
        <v>0.45104486237459646</v>
      </c>
    </row>
    <row r="966" spans="1:40" s="1" customFormat="1" ht="60">
      <c r="A966" s="1" t="s">
        <v>157</v>
      </c>
      <c r="C966" s="1" t="s">
        <v>728</v>
      </c>
      <c r="G966" s="1" t="s">
        <v>729</v>
      </c>
      <c r="H966" s="13" t="s">
        <v>730</v>
      </c>
      <c r="I966" s="14">
        <v>0.34782610000000003</v>
      </c>
      <c r="J966" s="14">
        <v>0.2090909</v>
      </c>
      <c r="K966" s="14">
        <v>0.27142860000000002</v>
      </c>
      <c r="L966" s="14">
        <v>0.21249999999999999</v>
      </c>
      <c r="M966" s="14">
        <v>0.15555559999999999</v>
      </c>
      <c r="N966" s="14">
        <v>0.34</v>
      </c>
      <c r="O966" s="14">
        <v>0.15</v>
      </c>
      <c r="P966" s="14">
        <v>0.3470588</v>
      </c>
      <c r="Q966" s="14">
        <v>0.36923080000000003</v>
      </c>
      <c r="R966" s="14">
        <v>0.23333329999999999</v>
      </c>
      <c r="S966" s="14">
        <v>0.14799999999999999</v>
      </c>
      <c r="T966" s="14">
        <v>0.38750000000000001</v>
      </c>
      <c r="U966" s="14">
        <v>6.6666699999999995E-2</v>
      </c>
      <c r="V966" s="14">
        <v>0.36666670000000001</v>
      </c>
      <c r="W966" s="14">
        <v>0.15882350000000001</v>
      </c>
      <c r="X966" s="14">
        <v>0.20799999999999999</v>
      </c>
      <c r="Y966" s="14">
        <v>0.3</v>
      </c>
      <c r="Z966" s="14">
        <v>0.38750000000000001</v>
      </c>
      <c r="AA966" s="14">
        <v>0.32</v>
      </c>
      <c r="AB966" s="14">
        <v>0.33076919999999999</v>
      </c>
      <c r="AC966" s="14">
        <v>0.17428569999999999</v>
      </c>
      <c r="AD966" s="14">
        <v>0.52666659999999998</v>
      </c>
      <c r="AE966" s="14">
        <v>0.23571429999999999</v>
      </c>
      <c r="AF966" s="14">
        <v>0.3</v>
      </c>
      <c r="AG966" s="14">
        <v>0.36249999999999999</v>
      </c>
      <c r="AH966" s="14">
        <v>0.23636360000000001</v>
      </c>
      <c r="AI966" s="14">
        <v>0.3230769</v>
      </c>
      <c r="AJ966" s="14">
        <v>0.32105260000000002</v>
      </c>
      <c r="AK966" s="14">
        <v>8.1818199999999994E-2</v>
      </c>
      <c r="AL966" s="14">
        <v>0.19333330000000001</v>
      </c>
      <c r="AM966" s="14">
        <v>0.36923080000000003</v>
      </c>
      <c r="AN966" s="14">
        <v>0.51818180000000003</v>
      </c>
    </row>
    <row r="967" spans="1:40" s="1" customFormat="1" ht="60">
      <c r="A967" s="1" t="s">
        <v>157</v>
      </c>
      <c r="C967" s="1" t="s">
        <v>731</v>
      </c>
      <c r="G967" s="1" t="s">
        <v>732</v>
      </c>
      <c r="H967" s="20" t="s">
        <v>733</v>
      </c>
      <c r="I967" s="14">
        <v>0.38260870000000002</v>
      </c>
      <c r="J967" s="14">
        <v>0.1952381</v>
      </c>
      <c r="K967" s="14">
        <v>0.27142860000000002</v>
      </c>
      <c r="L967" s="14">
        <v>0.1875</v>
      </c>
      <c r="M967" s="14">
        <v>0.13750000000000001</v>
      </c>
      <c r="N967" s="14">
        <v>0.21</v>
      </c>
      <c r="O967" s="14">
        <v>0.1446809</v>
      </c>
      <c r="P967" s="14">
        <v>0.31176470000000001</v>
      </c>
      <c r="Q967" s="14">
        <v>0.28461540000000002</v>
      </c>
      <c r="R967" s="14">
        <v>0.2</v>
      </c>
      <c r="S967" s="14">
        <v>0.14000000000000001</v>
      </c>
      <c r="T967" s="14">
        <v>0.33124999999999999</v>
      </c>
      <c r="U967" s="14">
        <v>6.6666699999999995E-2</v>
      </c>
      <c r="V967" s="14">
        <v>0.375</v>
      </c>
      <c r="W967" s="14">
        <v>0.1176471</v>
      </c>
      <c r="X967" s="14">
        <v>0.1666667</v>
      </c>
      <c r="Y967" s="14">
        <v>0.21666669999999999</v>
      </c>
      <c r="Z967" s="14">
        <v>0.3142857</v>
      </c>
      <c r="AA967" s="14">
        <v>0.27368419999999999</v>
      </c>
      <c r="AB967" s="14">
        <v>0.36666670000000001</v>
      </c>
      <c r="AC967" s="14">
        <v>0.13333329999999999</v>
      </c>
      <c r="AD967" s="14">
        <v>0.50666670000000003</v>
      </c>
      <c r="AE967" s="14">
        <v>0.20714289999999999</v>
      </c>
      <c r="AF967" s="14">
        <v>0.26428570000000001</v>
      </c>
      <c r="AG967" s="14">
        <v>0.27142860000000002</v>
      </c>
      <c r="AH967" s="14">
        <v>0.2</v>
      </c>
      <c r="AI967" s="14">
        <v>0.3538462</v>
      </c>
      <c r="AJ967" s="14">
        <v>0.27368419999999999</v>
      </c>
      <c r="AK967" s="14">
        <v>0.1090909</v>
      </c>
      <c r="AL967" s="14">
        <v>0.1307692</v>
      </c>
      <c r="AM967" s="14">
        <v>0.25384620000000002</v>
      </c>
      <c r="AN967" s="14">
        <v>0.47272730000000002</v>
      </c>
    </row>
    <row r="968" spans="1:40" s="1" customFormat="1" ht="30">
      <c r="A968" s="1" t="s">
        <v>243</v>
      </c>
      <c r="F968" s="18" t="s">
        <v>734</v>
      </c>
      <c r="G968" s="18" t="s">
        <v>735</v>
      </c>
      <c r="H968" s="13" t="s">
        <v>736</v>
      </c>
      <c r="I968" s="14">
        <v>0.41236069798469543</v>
      </c>
      <c r="J968" s="14">
        <v>0.27630284428596497</v>
      </c>
      <c r="K968" s="14">
        <v>0.34450653195381165</v>
      </c>
      <c r="L968" s="14">
        <v>0.40116280317306519</v>
      </c>
      <c r="M968" s="14">
        <v>0.37271854281425476</v>
      </c>
      <c r="N968" s="14">
        <v>0.36127167940139771</v>
      </c>
      <c r="O968" s="14">
        <v>0.22749753296375275</v>
      </c>
      <c r="P968" s="14">
        <v>0.34803920984268188</v>
      </c>
      <c r="Q968" s="14">
        <v>0.32879820466041565</v>
      </c>
      <c r="R968" s="14">
        <v>0.32088124752044678</v>
      </c>
      <c r="S968" s="14">
        <v>0.23796296119689941</v>
      </c>
      <c r="T968" s="14">
        <v>0.37206572294235229</v>
      </c>
      <c r="U968" s="14">
        <v>0.40530303120613098</v>
      </c>
      <c r="V968" s="14">
        <v>0.35449737310409546</v>
      </c>
      <c r="W968" s="14">
        <v>0.37672585248947144</v>
      </c>
      <c r="X968" s="14">
        <v>0.37620580196380615</v>
      </c>
      <c r="Y968" s="14">
        <v>0.33774250745773315</v>
      </c>
      <c r="Z968" s="14">
        <v>0.39747634530067444</v>
      </c>
      <c r="AA968" s="14">
        <v>0.38622754812240601</v>
      </c>
      <c r="AB968" s="14">
        <v>0.40489131212234497</v>
      </c>
      <c r="AC968" s="14">
        <v>0.35502958297729492</v>
      </c>
      <c r="AD968" s="14">
        <v>0.36372271180152893</v>
      </c>
      <c r="AE968" s="14">
        <v>0.30416667461395264</v>
      </c>
      <c r="AF968" s="14">
        <v>0.39861524105072021</v>
      </c>
      <c r="AG968" s="14">
        <v>0.41563788056373596</v>
      </c>
      <c r="AH968" s="14">
        <v>0.31910568475723267</v>
      </c>
      <c r="AI968" s="14">
        <v>0.32834333181381226</v>
      </c>
      <c r="AJ968" s="14">
        <v>0.43243244290351868</v>
      </c>
      <c r="AK968" s="14">
        <v>0.39489886164665222</v>
      </c>
      <c r="AL968" s="14">
        <v>0.41883116960525513</v>
      </c>
      <c r="AM968" s="14">
        <v>0.37627813220024109</v>
      </c>
      <c r="AN968" s="14">
        <v>0.42570281028747559</v>
      </c>
    </row>
    <row r="969" spans="1:40" s="1" customFormat="1" ht="45">
      <c r="A969" s="1" t="s">
        <v>342</v>
      </c>
      <c r="G969" s="13" t="s">
        <v>737</v>
      </c>
      <c r="H969" s="9" t="s">
        <v>738</v>
      </c>
      <c r="I969" s="14">
        <v>0.36442435734580286</v>
      </c>
      <c r="J969" s="14">
        <v>0.36236186989967933</v>
      </c>
      <c r="K969" s="14">
        <v>0.30169524647027213</v>
      </c>
      <c r="L969" s="14">
        <v>0.34499589726613533</v>
      </c>
      <c r="M969" s="14">
        <v>0.31496386354591016</v>
      </c>
      <c r="N969" s="14">
        <v>0.36280710531477317</v>
      </c>
      <c r="O969" s="14">
        <v>0.1122251173849023</v>
      </c>
      <c r="P969" s="14">
        <v>0.37689902965997474</v>
      </c>
      <c r="Q969" s="14">
        <v>0.37184542744934423</v>
      </c>
      <c r="R969" s="14">
        <v>0.36129973701405904</v>
      </c>
      <c r="S969" s="14">
        <v>0.18752274938734323</v>
      </c>
      <c r="T969" s="14">
        <v>0.37828213041926212</v>
      </c>
      <c r="U969" s="14">
        <v>0.26450693251642377</v>
      </c>
      <c r="V969" s="14">
        <v>0.24243250319164156</v>
      </c>
      <c r="W969" s="14">
        <v>0.34230339669361226</v>
      </c>
      <c r="X969" s="14">
        <v>0.29274252382150834</v>
      </c>
      <c r="Y969" s="14">
        <v>0.21564689129652223</v>
      </c>
      <c r="Z969" s="14">
        <v>0.35977315247272851</v>
      </c>
      <c r="AA969" s="14">
        <v>0.38719044119976415</v>
      </c>
      <c r="AB969" s="14">
        <v>0.27169475593328102</v>
      </c>
      <c r="AC969" s="14">
        <v>0.21835986878033689</v>
      </c>
      <c r="AD969" s="14">
        <v>0.37477829074684921</v>
      </c>
      <c r="AE969" s="14">
        <v>0.2213064165655502</v>
      </c>
      <c r="AF969" s="14">
        <v>0.32987691565254418</v>
      </c>
      <c r="AG969" s="14">
        <v>0.35973389010480195</v>
      </c>
      <c r="AH969" s="14">
        <v>0.30895762254862702</v>
      </c>
      <c r="AI969" s="14">
        <v>0.27817498689535491</v>
      </c>
      <c r="AJ969" s="14">
        <v>0.38648280543577118</v>
      </c>
      <c r="AK969" s="14">
        <v>0.23536493302267023</v>
      </c>
      <c r="AL969" s="14">
        <v>0.34380080151012604</v>
      </c>
      <c r="AM969" s="14">
        <v>0.33780545553639557</v>
      </c>
      <c r="AN969" s="14">
        <v>0.48065317464772916</v>
      </c>
    </row>
    <row r="970" spans="1:40" s="1" customFormat="1" ht="30">
      <c r="A970" s="1" t="s">
        <v>342</v>
      </c>
      <c r="F970" s="13"/>
      <c r="G970" s="13" t="s">
        <v>739</v>
      </c>
      <c r="H970" s="13" t="s">
        <v>740</v>
      </c>
      <c r="I970" s="14">
        <v>0.41464376848072909</v>
      </c>
      <c r="J970" s="14">
        <v>0.25601977775612661</v>
      </c>
      <c r="K970" s="14">
        <v>0.27492092691475911</v>
      </c>
      <c r="L970" s="14">
        <v>0.34498761628408348</v>
      </c>
      <c r="M970" s="14">
        <v>0.20690040505713964</v>
      </c>
      <c r="N970" s="14">
        <v>0.35031222305480958</v>
      </c>
      <c r="O970" s="14">
        <v>0.1362596015049081</v>
      </c>
      <c r="P970" s="14">
        <v>0.37369351117430438</v>
      </c>
      <c r="Q970" s="14">
        <v>0.24029569540284926</v>
      </c>
      <c r="R970" s="14">
        <v>0.27669299078336507</v>
      </c>
      <c r="S970" s="14">
        <v>0.20575644232046883</v>
      </c>
      <c r="T970" s="14">
        <v>0.40752225261325059</v>
      </c>
      <c r="U970" s="14">
        <v>0.30449587259322342</v>
      </c>
      <c r="V970" s="14">
        <v>0.24667275963781826</v>
      </c>
      <c r="W970" s="14">
        <v>0.25739419951188436</v>
      </c>
      <c r="X970" s="14">
        <v>0.24029186100892821</v>
      </c>
      <c r="Y970" s="14">
        <v>0.31536086293201232</v>
      </c>
      <c r="Z970" s="14">
        <v>0.2748582328655888</v>
      </c>
      <c r="AA970" s="14">
        <v>0.38369477150946296</v>
      </c>
      <c r="AB970" s="14">
        <v>0.27807024918713658</v>
      </c>
      <c r="AC970" s="14">
        <v>0.21485863697723445</v>
      </c>
      <c r="AD970" s="14">
        <v>0.30187080903100405</v>
      </c>
      <c r="AE970" s="14">
        <v>0.14603656784194868</v>
      </c>
      <c r="AF970" s="14">
        <v>0.35069356260023982</v>
      </c>
      <c r="AG970" s="14">
        <v>0.32760662405288005</v>
      </c>
      <c r="AH970" s="14">
        <v>0.20990810551894437</v>
      </c>
      <c r="AI970" s="14">
        <v>0.26930050284607188</v>
      </c>
      <c r="AJ970" s="14">
        <v>0.41391543170157452</v>
      </c>
      <c r="AK970" s="14">
        <v>0.26953018223136327</v>
      </c>
      <c r="AL970" s="14">
        <v>0.25521196107981931</v>
      </c>
      <c r="AM970" s="14">
        <v>0.36327905222487111</v>
      </c>
      <c r="AN970" s="14">
        <v>0.38330127902489813</v>
      </c>
    </row>
    <row r="971" spans="1:40" s="43" customFormat="1" ht="15.75">
      <c r="A971" s="37" t="s">
        <v>142</v>
      </c>
      <c r="B971" s="37"/>
      <c r="C971" s="37"/>
      <c r="D971" s="37"/>
      <c r="E971" s="37"/>
      <c r="F971" s="37"/>
      <c r="G971" s="37" t="s">
        <v>2025</v>
      </c>
      <c r="H971" s="38"/>
      <c r="I971" s="39">
        <f t="shared" ref="I971:AN971" si="159">AVERAGE(I972,I981,I992)</f>
        <v>0.51739270750009381</v>
      </c>
      <c r="J971" s="39">
        <f t="shared" si="159"/>
        <v>0.44404837790463442</v>
      </c>
      <c r="K971" s="39">
        <f t="shared" si="159"/>
        <v>0.46453496428486901</v>
      </c>
      <c r="L971" s="39">
        <f t="shared" si="159"/>
        <v>0.41802406041386403</v>
      </c>
      <c r="M971" s="39">
        <f t="shared" si="159"/>
        <v>0.39024570184349833</v>
      </c>
      <c r="N971" s="39">
        <f t="shared" si="159"/>
        <v>0.43582661466270306</v>
      </c>
      <c r="O971" s="39">
        <f t="shared" si="159"/>
        <v>0.38716568305580878</v>
      </c>
      <c r="P971" s="39">
        <f t="shared" si="159"/>
        <v>0.44932524761015519</v>
      </c>
      <c r="Q971" s="39">
        <f t="shared" si="159"/>
        <v>0.51230025771564214</v>
      </c>
      <c r="R971" s="39">
        <f t="shared" si="159"/>
        <v>0.42023253557768031</v>
      </c>
      <c r="S971" s="39">
        <f t="shared" si="159"/>
        <v>0.44531171356105936</v>
      </c>
      <c r="T971" s="39">
        <f t="shared" si="159"/>
        <v>0.51578880970432861</v>
      </c>
      <c r="U971" s="39">
        <f t="shared" si="159"/>
        <v>0.31473910805151667</v>
      </c>
      <c r="V971" s="39">
        <f t="shared" si="159"/>
        <v>0.4616302915502089</v>
      </c>
      <c r="W971" s="39">
        <f t="shared" si="159"/>
        <v>0.34596161255317526</v>
      </c>
      <c r="X971" s="39">
        <f t="shared" si="159"/>
        <v>0.46797896945378264</v>
      </c>
      <c r="Y971" s="39">
        <f t="shared" si="159"/>
        <v>0.3976245153214561</v>
      </c>
      <c r="Z971" s="39">
        <f t="shared" si="159"/>
        <v>0.47407640511709426</v>
      </c>
      <c r="AA971" s="39">
        <f t="shared" si="159"/>
        <v>0.49020214798411937</v>
      </c>
      <c r="AB971" s="39">
        <f t="shared" si="159"/>
        <v>0.48313573281812977</v>
      </c>
      <c r="AC971" s="39">
        <f t="shared" si="159"/>
        <v>0.36904845481995768</v>
      </c>
      <c r="AD971" s="39">
        <f t="shared" si="159"/>
        <v>0.54528519825952837</v>
      </c>
      <c r="AE971" s="39">
        <f t="shared" si="159"/>
        <v>0.40263316877729743</v>
      </c>
      <c r="AF971" s="39">
        <f t="shared" si="159"/>
        <v>0.4657315607685239</v>
      </c>
      <c r="AG971" s="39">
        <f t="shared" si="159"/>
        <v>0.54340986466295382</v>
      </c>
      <c r="AH971" s="39">
        <f t="shared" si="159"/>
        <v>0.45829870109457566</v>
      </c>
      <c r="AI971" s="39">
        <f t="shared" si="159"/>
        <v>0.50017151851154174</v>
      </c>
      <c r="AJ971" s="39">
        <f t="shared" si="159"/>
        <v>0.45280995421080034</v>
      </c>
      <c r="AK971" s="39">
        <f t="shared" si="159"/>
        <v>0.36257407979534512</v>
      </c>
      <c r="AL971" s="39">
        <f t="shared" si="159"/>
        <v>0.36612222242206754</v>
      </c>
      <c r="AM971" s="39">
        <f t="shared" si="159"/>
        <v>0.45028512156278416</v>
      </c>
      <c r="AN971" s="39">
        <f t="shared" si="159"/>
        <v>0.58212396472326333</v>
      </c>
    </row>
    <row r="972" spans="1:40" s="43" customFormat="1" ht="15.75">
      <c r="A972" s="40" t="s">
        <v>2026</v>
      </c>
      <c r="B972" s="40"/>
      <c r="C972" s="40"/>
      <c r="D972" s="40"/>
      <c r="E972" s="40"/>
      <c r="F972" s="40"/>
      <c r="G972" s="41" t="s">
        <v>2027</v>
      </c>
      <c r="H972" s="41"/>
      <c r="I972" s="42">
        <f>AVERAGE(I973,I979)</f>
        <v>0.57459813999999998</v>
      </c>
      <c r="J972" s="42">
        <f t="shared" ref="J972:AN972" si="160">AVERAGE(J973,J979)</f>
        <v>0.51323229999999997</v>
      </c>
      <c r="K972" s="42">
        <f t="shared" si="160"/>
        <v>0.51939818000000004</v>
      </c>
      <c r="L972" s="42">
        <f t="shared" si="160"/>
        <v>0.48523811</v>
      </c>
      <c r="M972" s="42">
        <f t="shared" si="160"/>
        <v>0.44947367999999999</v>
      </c>
      <c r="N972" s="42">
        <f t="shared" si="160"/>
        <v>0.52699998000000003</v>
      </c>
      <c r="O972" s="42">
        <f t="shared" si="160"/>
        <v>0.44820380999999998</v>
      </c>
      <c r="P972" s="42">
        <f t="shared" si="160"/>
        <v>0.47825981000000001</v>
      </c>
      <c r="Q972" s="42">
        <f t="shared" si="160"/>
        <v>0.58243588999999996</v>
      </c>
      <c r="R972" s="42">
        <f t="shared" si="160"/>
        <v>0.52333333999999998</v>
      </c>
      <c r="S972" s="42">
        <f t="shared" si="160"/>
        <v>0.50320324999999999</v>
      </c>
      <c r="T972" s="42">
        <f t="shared" si="160"/>
        <v>0.53869047999999997</v>
      </c>
      <c r="U972" s="42">
        <f t="shared" si="160"/>
        <v>0.30349206000000001</v>
      </c>
      <c r="V972" s="42">
        <f t="shared" si="160"/>
        <v>0.55207070999999996</v>
      </c>
      <c r="W972" s="42">
        <f t="shared" si="160"/>
        <v>0.39638605000000005</v>
      </c>
      <c r="X972" s="42">
        <f t="shared" si="160"/>
        <v>0.52544812000000007</v>
      </c>
      <c r="Y972" s="42">
        <f t="shared" si="160"/>
        <v>0.47079366</v>
      </c>
      <c r="Z972" s="42">
        <f t="shared" si="160"/>
        <v>0.54305555000000005</v>
      </c>
      <c r="AA972" s="42">
        <f t="shared" si="160"/>
        <v>0.55015009999999998</v>
      </c>
      <c r="AB972" s="42">
        <f t="shared" si="160"/>
        <v>0.53750916999999998</v>
      </c>
      <c r="AC972" s="42">
        <f t="shared" si="160"/>
        <v>0.41067602000000003</v>
      </c>
      <c r="AD972" s="42">
        <f t="shared" si="160"/>
        <v>0.64896229000000005</v>
      </c>
      <c r="AE972" s="42">
        <f t="shared" si="160"/>
        <v>0.48196338</v>
      </c>
      <c r="AF972" s="42">
        <f t="shared" si="160"/>
        <v>0.48611112000000001</v>
      </c>
      <c r="AG972" s="42">
        <f t="shared" si="160"/>
        <v>0.53924605000000003</v>
      </c>
      <c r="AH972" s="42">
        <f t="shared" si="160"/>
        <v>0.50263345999999998</v>
      </c>
      <c r="AI972" s="42">
        <f t="shared" si="160"/>
        <v>0.53892309999999999</v>
      </c>
      <c r="AJ972" s="42">
        <f t="shared" si="160"/>
        <v>0.48740743999999997</v>
      </c>
      <c r="AK972" s="42">
        <f t="shared" si="160"/>
        <v>0.40878787</v>
      </c>
      <c r="AL972" s="42">
        <f t="shared" si="160"/>
        <v>0.43952380000000002</v>
      </c>
      <c r="AM972" s="42">
        <f t="shared" si="160"/>
        <v>0.50138582000000009</v>
      </c>
      <c r="AN972" s="42">
        <f t="shared" si="160"/>
        <v>0.61641413</v>
      </c>
    </row>
    <row r="973" spans="1:40" s="43" customFormat="1" ht="15.75">
      <c r="A973" s="44" t="s">
        <v>2028</v>
      </c>
      <c r="B973" s="44"/>
      <c r="C973" s="44"/>
      <c r="D973" s="44"/>
      <c r="E973" s="44"/>
      <c r="F973" s="44"/>
      <c r="G973" s="44" t="s">
        <v>290</v>
      </c>
      <c r="H973" s="45"/>
      <c r="I973" s="46">
        <f>AVERAGE(I974:I978)</f>
        <v>0.33101448</v>
      </c>
      <c r="J973" s="46">
        <f t="shared" ref="J973:AN973" si="161">AVERAGE(J974:J978)</f>
        <v>0.29313129999999998</v>
      </c>
      <c r="K973" s="46">
        <f t="shared" si="161"/>
        <v>0.33046296000000003</v>
      </c>
      <c r="L973" s="46">
        <f t="shared" si="161"/>
        <v>0.30380952000000006</v>
      </c>
      <c r="M973" s="46">
        <f t="shared" si="161"/>
        <v>0.30245616000000003</v>
      </c>
      <c r="N973" s="46">
        <f t="shared" si="161"/>
        <v>0.32066665999999999</v>
      </c>
      <c r="O973" s="46">
        <f t="shared" si="161"/>
        <v>0.30859401999999997</v>
      </c>
      <c r="P973" s="46">
        <f t="shared" si="161"/>
        <v>0.26901962000000001</v>
      </c>
      <c r="Q973" s="46">
        <f t="shared" si="161"/>
        <v>0.36999997999999995</v>
      </c>
      <c r="R973" s="46">
        <f t="shared" si="161"/>
        <v>0.37999998000000001</v>
      </c>
      <c r="S973" s="46">
        <f t="shared" si="161"/>
        <v>0.35489130000000002</v>
      </c>
      <c r="T973" s="46">
        <f t="shared" si="161"/>
        <v>0.29166666000000002</v>
      </c>
      <c r="U973" s="46">
        <f t="shared" si="161"/>
        <v>0.21809522000000001</v>
      </c>
      <c r="V973" s="46">
        <f t="shared" si="161"/>
        <v>0.40717172000000001</v>
      </c>
      <c r="W973" s="46">
        <f t="shared" si="161"/>
        <v>0.26751960000000002</v>
      </c>
      <c r="X973" s="46">
        <f t="shared" si="161"/>
        <v>0.35756294</v>
      </c>
      <c r="Y973" s="46">
        <f t="shared" si="161"/>
        <v>0.27492062</v>
      </c>
      <c r="Z973" s="46">
        <f t="shared" si="161"/>
        <v>0.36388889999999996</v>
      </c>
      <c r="AA973" s="46">
        <f t="shared" si="161"/>
        <v>0.39659650000000002</v>
      </c>
      <c r="AB973" s="46">
        <f t="shared" si="161"/>
        <v>0.40835163999999996</v>
      </c>
      <c r="AC973" s="46">
        <f t="shared" si="161"/>
        <v>0.24292063999999999</v>
      </c>
      <c r="AD973" s="46">
        <f t="shared" si="161"/>
        <v>0.47741178000000001</v>
      </c>
      <c r="AE973" s="46">
        <f t="shared" si="161"/>
        <v>0.27161906000000002</v>
      </c>
      <c r="AF973" s="46">
        <f t="shared" si="161"/>
        <v>0.28333333999999999</v>
      </c>
      <c r="AG973" s="46">
        <f t="shared" si="161"/>
        <v>0.37015870000000001</v>
      </c>
      <c r="AH973" s="46">
        <f t="shared" si="161"/>
        <v>0.32193361999999998</v>
      </c>
      <c r="AI973" s="46">
        <f t="shared" si="161"/>
        <v>0.33425640000000001</v>
      </c>
      <c r="AJ973" s="46">
        <f t="shared" si="161"/>
        <v>0.34518517999999998</v>
      </c>
      <c r="AK973" s="46">
        <f t="shared" si="161"/>
        <v>0.31757574</v>
      </c>
      <c r="AL973" s="46">
        <f t="shared" si="161"/>
        <v>0.26000000000000006</v>
      </c>
      <c r="AM973" s="46">
        <f t="shared" si="161"/>
        <v>0.28054944000000004</v>
      </c>
      <c r="AN973" s="46">
        <f t="shared" si="161"/>
        <v>0.39949496000000001</v>
      </c>
    </row>
    <row r="974" spans="1:40" s="1" customFormat="1" ht="45">
      <c r="A974" s="1" t="s">
        <v>157</v>
      </c>
      <c r="C974" s="1" t="s">
        <v>579</v>
      </c>
      <c r="G974" s="1" t="s">
        <v>580</v>
      </c>
      <c r="H974" s="13" t="s">
        <v>572</v>
      </c>
      <c r="I974" s="14">
        <v>0.3333333</v>
      </c>
      <c r="J974" s="14">
        <v>0.48484850000000002</v>
      </c>
      <c r="K974" s="14">
        <v>0.40740739999999998</v>
      </c>
      <c r="L974" s="14">
        <v>0.5</v>
      </c>
      <c r="M974" s="14">
        <v>0.4385965</v>
      </c>
      <c r="N974" s="14">
        <v>0.43333329999999998</v>
      </c>
      <c r="O974" s="14">
        <v>0.44097219999999998</v>
      </c>
      <c r="P974" s="14">
        <v>0.3333333</v>
      </c>
      <c r="Q974" s="14">
        <v>0.45238089999999997</v>
      </c>
      <c r="R974" s="14">
        <v>0.44444440000000002</v>
      </c>
      <c r="S974" s="14">
        <v>0.51388889999999998</v>
      </c>
      <c r="T974" s="14">
        <v>0.2083333</v>
      </c>
      <c r="U974" s="14">
        <v>0.23809520000000001</v>
      </c>
      <c r="V974" s="14">
        <v>0.61111110000000002</v>
      </c>
      <c r="W974" s="14">
        <v>0.41176469999999998</v>
      </c>
      <c r="X974" s="14">
        <v>0.42666660000000001</v>
      </c>
      <c r="Y974" s="14">
        <v>0.22222220000000001</v>
      </c>
      <c r="Z974" s="14">
        <v>0.4166667</v>
      </c>
      <c r="AA974" s="14">
        <v>0.5</v>
      </c>
      <c r="AB974" s="14">
        <v>0.57142850000000001</v>
      </c>
      <c r="AC974" s="14">
        <v>0.32407409999999998</v>
      </c>
      <c r="AD974" s="14">
        <v>0.4509804</v>
      </c>
      <c r="AE974" s="14">
        <v>0.3777778</v>
      </c>
      <c r="AF974" s="14">
        <v>0.3333333</v>
      </c>
      <c r="AG974" s="14">
        <v>0.44444440000000002</v>
      </c>
      <c r="AH974" s="14">
        <v>0.42424240000000002</v>
      </c>
      <c r="AI974" s="14">
        <v>0.31111109999999997</v>
      </c>
      <c r="AJ974" s="14">
        <v>0.44444440000000002</v>
      </c>
      <c r="AK974" s="14">
        <v>0.3333333</v>
      </c>
      <c r="AL974" s="14">
        <v>0.3777778</v>
      </c>
      <c r="AM974" s="14">
        <v>0.40476190000000001</v>
      </c>
      <c r="AN974" s="14">
        <v>0.47222219999999998</v>
      </c>
    </row>
    <row r="975" spans="1:40" s="1" customFormat="1" ht="45">
      <c r="A975" s="1" t="s">
        <v>157</v>
      </c>
      <c r="C975" s="1" t="s">
        <v>581</v>
      </c>
      <c r="G975" s="1" t="s">
        <v>582</v>
      </c>
      <c r="H975" s="13" t="s">
        <v>575</v>
      </c>
      <c r="I975" s="14">
        <v>0.3333333</v>
      </c>
      <c r="J975" s="14">
        <v>0.22222220000000001</v>
      </c>
      <c r="K975" s="14">
        <v>0.3333333</v>
      </c>
      <c r="L975" s="14">
        <v>0.28571429999999998</v>
      </c>
      <c r="M975" s="14">
        <v>0.3333333</v>
      </c>
      <c r="N975" s="14">
        <v>0.4</v>
      </c>
      <c r="O975" s="14">
        <v>0.3058419</v>
      </c>
      <c r="P975" s="14">
        <v>0.1568628</v>
      </c>
      <c r="Q975" s="14">
        <v>0.3333333</v>
      </c>
      <c r="R975" s="14">
        <v>0.44444440000000002</v>
      </c>
      <c r="S975" s="14">
        <v>0.3333333</v>
      </c>
      <c r="T975" s="14">
        <v>0.2916667</v>
      </c>
      <c r="U975" s="14">
        <v>0.23809520000000001</v>
      </c>
      <c r="V975" s="14">
        <v>0.42424240000000002</v>
      </c>
      <c r="W975" s="14">
        <v>0.32380949999999997</v>
      </c>
      <c r="X975" s="14">
        <v>0.38888889999999998</v>
      </c>
      <c r="Y975" s="14">
        <v>0.28571429999999998</v>
      </c>
      <c r="Z975" s="14">
        <v>0.3333333</v>
      </c>
      <c r="AA975" s="14">
        <v>0.4</v>
      </c>
      <c r="AB975" s="14">
        <v>0.40476190000000001</v>
      </c>
      <c r="AC975" s="14">
        <v>0.27619050000000001</v>
      </c>
      <c r="AD975" s="14">
        <v>0.49019610000000002</v>
      </c>
      <c r="AE975" s="14">
        <v>0.31111109999999997</v>
      </c>
      <c r="AF975" s="14">
        <v>0.2291667</v>
      </c>
      <c r="AG975" s="14">
        <v>0.3333333</v>
      </c>
      <c r="AH975" s="14">
        <v>0.31746029999999997</v>
      </c>
      <c r="AI975" s="14">
        <v>0.2888889</v>
      </c>
      <c r="AJ975" s="14">
        <v>0.29629630000000001</v>
      </c>
      <c r="AK975" s="14">
        <v>0.42424240000000002</v>
      </c>
      <c r="AL975" s="14">
        <v>0.35555560000000003</v>
      </c>
      <c r="AM975" s="14">
        <v>0.23809520000000001</v>
      </c>
      <c r="AN975" s="14">
        <v>0.30555559999999998</v>
      </c>
    </row>
    <row r="976" spans="1:40" s="1" customFormat="1" ht="60">
      <c r="A976" s="1" t="s">
        <v>157</v>
      </c>
      <c r="C976" s="1" t="s">
        <v>583</v>
      </c>
      <c r="G976" s="1" t="s">
        <v>584</v>
      </c>
      <c r="H976" s="13" t="s">
        <v>578</v>
      </c>
      <c r="I976" s="14">
        <v>0.31884059999999997</v>
      </c>
      <c r="J976" s="14">
        <v>0.22222220000000001</v>
      </c>
      <c r="K976" s="14">
        <v>0.29629630000000001</v>
      </c>
      <c r="L976" s="14">
        <v>0.3333333</v>
      </c>
      <c r="M976" s="14">
        <v>0.3157895</v>
      </c>
      <c r="N976" s="14">
        <v>0.4</v>
      </c>
      <c r="O976" s="14">
        <v>0.31615120000000002</v>
      </c>
      <c r="P976" s="14">
        <v>0.31372549999999999</v>
      </c>
      <c r="Q976" s="14">
        <v>0.42857139999999999</v>
      </c>
      <c r="R976" s="14">
        <v>0.44444440000000002</v>
      </c>
      <c r="S976" s="14">
        <v>0.36111110000000002</v>
      </c>
      <c r="T976" s="14">
        <v>0.2708333</v>
      </c>
      <c r="U976" s="14">
        <v>0.28571429999999998</v>
      </c>
      <c r="V976" s="14">
        <v>0.36111110000000002</v>
      </c>
      <c r="W976" s="14">
        <v>0.32380949999999997</v>
      </c>
      <c r="X976" s="14">
        <v>0.4583333</v>
      </c>
      <c r="Y976" s="14">
        <v>0.23809520000000001</v>
      </c>
      <c r="Z976" s="14">
        <v>0.2916667</v>
      </c>
      <c r="AA976" s="14">
        <v>0.31666670000000002</v>
      </c>
      <c r="AB976" s="14">
        <v>0.38095240000000002</v>
      </c>
      <c r="AC976" s="14">
        <v>0.28703699999999999</v>
      </c>
      <c r="AD976" s="14">
        <v>0.4509804</v>
      </c>
      <c r="AE976" s="14">
        <v>0.31111109999999997</v>
      </c>
      <c r="AF976" s="14">
        <v>0.26666669999999998</v>
      </c>
      <c r="AG976" s="14">
        <v>0.3333333</v>
      </c>
      <c r="AH976" s="14">
        <v>0.23809520000000001</v>
      </c>
      <c r="AI976" s="14">
        <v>0.3333333</v>
      </c>
      <c r="AJ976" s="14">
        <v>0.29629630000000001</v>
      </c>
      <c r="AK976" s="14">
        <v>0.48484850000000002</v>
      </c>
      <c r="AL976" s="14">
        <v>0.3333333</v>
      </c>
      <c r="AM976" s="14">
        <v>0.2142857</v>
      </c>
      <c r="AN976" s="14">
        <v>0.30303029999999997</v>
      </c>
    </row>
    <row r="977" spans="1:40" s="1" customFormat="1" ht="75">
      <c r="A977" s="1" t="s">
        <v>157</v>
      </c>
      <c r="C977" s="9" t="s">
        <v>585</v>
      </c>
      <c r="G977" s="9" t="s">
        <v>586</v>
      </c>
      <c r="H977" s="13" t="s">
        <v>587</v>
      </c>
      <c r="I977" s="14">
        <v>0.25652170000000002</v>
      </c>
      <c r="J977" s="14">
        <v>0.22727269999999999</v>
      </c>
      <c r="K977" s="14">
        <v>0.23749999999999999</v>
      </c>
      <c r="L977" s="14">
        <v>0.17499999999999999</v>
      </c>
      <c r="M977" s="14">
        <v>0.1666667</v>
      </c>
      <c r="N977" s="14">
        <v>0.21</v>
      </c>
      <c r="O977" s="14">
        <v>0.16043959999999999</v>
      </c>
      <c r="P977" s="14">
        <v>0.22352939999999999</v>
      </c>
      <c r="Q977" s="14">
        <v>0.23571429999999999</v>
      </c>
      <c r="R977" s="14">
        <v>0.3</v>
      </c>
      <c r="S977" s="14">
        <v>0.1869565</v>
      </c>
      <c r="T977" s="14">
        <v>0.30625000000000002</v>
      </c>
      <c r="U977" s="14">
        <v>0.1857143</v>
      </c>
      <c r="V977" s="14">
        <v>0.26666669999999998</v>
      </c>
      <c r="W977" s="14">
        <v>0.16571430000000001</v>
      </c>
      <c r="X977" s="14">
        <v>0.22592590000000001</v>
      </c>
      <c r="Y977" s="14">
        <v>0.32857140000000001</v>
      </c>
      <c r="Z977" s="14">
        <v>0.34444449999999999</v>
      </c>
      <c r="AA977" s="14">
        <v>0.34</v>
      </c>
      <c r="AB977" s="14">
        <v>0.26923079999999999</v>
      </c>
      <c r="AC977" s="14">
        <v>0.1444445</v>
      </c>
      <c r="AD977" s="14">
        <v>0.48823529999999998</v>
      </c>
      <c r="AE977" s="14">
        <v>0.17142859999999999</v>
      </c>
      <c r="AF977" s="14">
        <v>0.3</v>
      </c>
      <c r="AG977" s="14">
        <v>0.2111111</v>
      </c>
      <c r="AH977" s="14">
        <v>0.27272730000000001</v>
      </c>
      <c r="AI977" s="14">
        <v>0.28461540000000002</v>
      </c>
      <c r="AJ977" s="14">
        <v>0.25555559999999999</v>
      </c>
      <c r="AK977" s="14">
        <v>0.14545449999999999</v>
      </c>
      <c r="AL977" s="14">
        <v>0.13333329999999999</v>
      </c>
      <c r="AM977" s="14">
        <v>0.20714289999999999</v>
      </c>
      <c r="AN977" s="14">
        <v>0.4</v>
      </c>
    </row>
    <row r="978" spans="1:40" s="1" customFormat="1" ht="75">
      <c r="A978" s="1" t="s">
        <v>157</v>
      </c>
      <c r="C978" s="9" t="s">
        <v>588</v>
      </c>
      <c r="G978" s="9" t="s">
        <v>589</v>
      </c>
      <c r="H978" s="13" t="s">
        <v>590</v>
      </c>
      <c r="I978" s="14">
        <v>0.41304350000000001</v>
      </c>
      <c r="J978" s="14">
        <v>0.3090909</v>
      </c>
      <c r="K978" s="14">
        <v>0.3777778</v>
      </c>
      <c r="L978" s="14">
        <v>0.22500000000000001</v>
      </c>
      <c r="M978" s="14">
        <v>0.25789479999999998</v>
      </c>
      <c r="N978" s="14">
        <v>0.16</v>
      </c>
      <c r="O978" s="14">
        <v>0.31956519999999999</v>
      </c>
      <c r="P978" s="14">
        <v>0.31764710000000002</v>
      </c>
      <c r="Q978" s="14">
        <v>0.4</v>
      </c>
      <c r="R978" s="14">
        <v>0.26666669999999998</v>
      </c>
      <c r="S978" s="14">
        <v>0.37916670000000002</v>
      </c>
      <c r="T978" s="14">
        <v>0.38124999999999998</v>
      </c>
      <c r="U978" s="14">
        <v>0.14285709999999999</v>
      </c>
      <c r="V978" s="14">
        <v>0.37272729999999998</v>
      </c>
      <c r="W978" s="14">
        <v>0.1125</v>
      </c>
      <c r="X978" s="14">
        <v>0.28799999999999998</v>
      </c>
      <c r="Y978" s="14">
        <v>0.3</v>
      </c>
      <c r="Z978" s="14">
        <v>0.43333329999999998</v>
      </c>
      <c r="AA978" s="14">
        <v>0.42631580000000002</v>
      </c>
      <c r="AB978" s="14">
        <v>0.41538459999999999</v>
      </c>
      <c r="AC978" s="14">
        <v>0.18285709999999999</v>
      </c>
      <c r="AD978" s="14">
        <v>0.50666670000000003</v>
      </c>
      <c r="AE978" s="14">
        <v>0.18666669999999999</v>
      </c>
      <c r="AF978" s="14">
        <v>0.28749999999999998</v>
      </c>
      <c r="AG978" s="14">
        <v>0.52857140000000002</v>
      </c>
      <c r="AH978" s="14">
        <v>0.35714289999999999</v>
      </c>
      <c r="AI978" s="14">
        <v>0.45333329999999999</v>
      </c>
      <c r="AJ978" s="14">
        <v>0.43333329999999998</v>
      </c>
      <c r="AK978" s="14">
        <v>0.2</v>
      </c>
      <c r="AL978" s="14">
        <v>0.1</v>
      </c>
      <c r="AM978" s="14">
        <v>0.33846150000000003</v>
      </c>
      <c r="AN978" s="14">
        <v>0.51666670000000003</v>
      </c>
    </row>
    <row r="979" spans="1:40" s="43" customFormat="1" ht="15.75">
      <c r="A979" s="44" t="s">
        <v>2029</v>
      </c>
      <c r="B979" s="44"/>
      <c r="C979" s="44"/>
      <c r="D979" s="44"/>
      <c r="E979" s="44"/>
      <c r="F979" s="44"/>
      <c r="G979" s="44" t="s">
        <v>290</v>
      </c>
      <c r="H979" s="45"/>
      <c r="I979" s="46">
        <f t="shared" ref="I979:AN979" si="162">AVERAGE(I980:I980)</f>
        <v>0.81818179999999996</v>
      </c>
      <c r="J979" s="46">
        <f t="shared" si="162"/>
        <v>0.73333329999999997</v>
      </c>
      <c r="K979" s="46">
        <f t="shared" si="162"/>
        <v>0.7083334</v>
      </c>
      <c r="L979" s="46">
        <f t="shared" si="162"/>
        <v>0.66666669999999995</v>
      </c>
      <c r="M979" s="46">
        <f t="shared" si="162"/>
        <v>0.5964912</v>
      </c>
      <c r="N979" s="46">
        <f t="shared" si="162"/>
        <v>0.73333329999999997</v>
      </c>
      <c r="O979" s="46">
        <f t="shared" si="162"/>
        <v>0.58781360000000005</v>
      </c>
      <c r="P979" s="46">
        <f t="shared" si="162"/>
        <v>0.6875</v>
      </c>
      <c r="Q979" s="46">
        <f t="shared" si="162"/>
        <v>0.79487180000000002</v>
      </c>
      <c r="R979" s="46">
        <f t="shared" si="162"/>
        <v>0.66666669999999995</v>
      </c>
      <c r="S979" s="46">
        <f t="shared" si="162"/>
        <v>0.65151519999999996</v>
      </c>
      <c r="T979" s="46">
        <f t="shared" si="162"/>
        <v>0.78571429999999998</v>
      </c>
      <c r="U979" s="46">
        <f t="shared" si="162"/>
        <v>0.38888889999999998</v>
      </c>
      <c r="V979" s="46">
        <f t="shared" si="162"/>
        <v>0.69696970000000003</v>
      </c>
      <c r="W979" s="46">
        <f t="shared" si="162"/>
        <v>0.52525250000000001</v>
      </c>
      <c r="X979" s="46">
        <f t="shared" si="162"/>
        <v>0.69333330000000004</v>
      </c>
      <c r="Y979" s="46">
        <f t="shared" si="162"/>
        <v>0.66666669999999995</v>
      </c>
      <c r="Z979" s="46">
        <f t="shared" si="162"/>
        <v>0.72222220000000004</v>
      </c>
      <c r="AA979" s="46">
        <f t="shared" si="162"/>
        <v>0.70370370000000004</v>
      </c>
      <c r="AB979" s="46">
        <f t="shared" si="162"/>
        <v>0.66666669999999995</v>
      </c>
      <c r="AC979" s="46">
        <f t="shared" si="162"/>
        <v>0.57843140000000004</v>
      </c>
      <c r="AD979" s="46">
        <f t="shared" si="162"/>
        <v>0.82051280000000004</v>
      </c>
      <c r="AE979" s="46">
        <f t="shared" si="162"/>
        <v>0.69230769999999997</v>
      </c>
      <c r="AF979" s="46">
        <f t="shared" si="162"/>
        <v>0.68888890000000003</v>
      </c>
      <c r="AG979" s="46">
        <f t="shared" si="162"/>
        <v>0.7083334</v>
      </c>
      <c r="AH979" s="46">
        <f t="shared" si="162"/>
        <v>0.68333330000000003</v>
      </c>
      <c r="AI979" s="46">
        <f t="shared" si="162"/>
        <v>0.74358979999999997</v>
      </c>
      <c r="AJ979" s="46">
        <f t="shared" si="162"/>
        <v>0.62962969999999996</v>
      </c>
      <c r="AK979" s="46">
        <f t="shared" si="162"/>
        <v>0.5</v>
      </c>
      <c r="AL979" s="46">
        <f t="shared" si="162"/>
        <v>0.61904760000000003</v>
      </c>
      <c r="AM979" s="46">
        <f t="shared" si="162"/>
        <v>0.72222220000000004</v>
      </c>
      <c r="AN979" s="46">
        <f t="shared" si="162"/>
        <v>0.83333330000000005</v>
      </c>
    </row>
    <row r="980" spans="1:40" s="1" customFormat="1" ht="45">
      <c r="A980" s="1" t="s">
        <v>157</v>
      </c>
      <c r="C980" s="9" t="s">
        <v>602</v>
      </c>
      <c r="G980" s="9" t="s">
        <v>603</v>
      </c>
      <c r="H980" s="13" t="s">
        <v>604</v>
      </c>
      <c r="I980" s="14">
        <v>0.81818179999999996</v>
      </c>
      <c r="J980" s="14">
        <v>0.73333329999999997</v>
      </c>
      <c r="K980" s="14">
        <v>0.7083334</v>
      </c>
      <c r="L980" s="14">
        <v>0.66666669999999995</v>
      </c>
      <c r="M980" s="14">
        <v>0.5964912</v>
      </c>
      <c r="N980" s="14">
        <v>0.73333329999999997</v>
      </c>
      <c r="O980" s="14">
        <v>0.58781360000000005</v>
      </c>
      <c r="P980" s="14">
        <v>0.6875</v>
      </c>
      <c r="Q980" s="14">
        <v>0.79487180000000002</v>
      </c>
      <c r="R980" s="14">
        <v>0.66666669999999995</v>
      </c>
      <c r="S980" s="14">
        <v>0.65151519999999996</v>
      </c>
      <c r="T980" s="14">
        <v>0.78571429999999998</v>
      </c>
      <c r="U980" s="14">
        <v>0.38888889999999998</v>
      </c>
      <c r="V980" s="14">
        <v>0.69696970000000003</v>
      </c>
      <c r="W980" s="14">
        <v>0.52525250000000001</v>
      </c>
      <c r="X980" s="14">
        <v>0.69333330000000004</v>
      </c>
      <c r="Y980" s="14">
        <v>0.66666669999999995</v>
      </c>
      <c r="Z980" s="14">
        <v>0.72222220000000004</v>
      </c>
      <c r="AA980" s="14">
        <v>0.70370370000000004</v>
      </c>
      <c r="AB980" s="14">
        <v>0.66666669999999995</v>
      </c>
      <c r="AC980" s="14">
        <v>0.57843140000000004</v>
      </c>
      <c r="AD980" s="14">
        <v>0.82051280000000004</v>
      </c>
      <c r="AE980" s="14">
        <v>0.69230769999999997</v>
      </c>
      <c r="AF980" s="14">
        <v>0.68888890000000003</v>
      </c>
      <c r="AG980" s="14">
        <v>0.7083334</v>
      </c>
      <c r="AH980" s="14">
        <v>0.68333330000000003</v>
      </c>
      <c r="AI980" s="14">
        <v>0.74358979999999997</v>
      </c>
      <c r="AJ980" s="14">
        <v>0.62962969999999996</v>
      </c>
      <c r="AK980" s="14">
        <v>0.5</v>
      </c>
      <c r="AL980" s="14">
        <v>0.61904760000000003</v>
      </c>
      <c r="AM980" s="14">
        <v>0.72222220000000004</v>
      </c>
      <c r="AN980" s="14">
        <v>0.83333330000000005</v>
      </c>
    </row>
    <row r="981" spans="1:40" s="43" customFormat="1" ht="15.75">
      <c r="A981" s="40" t="s">
        <v>2030</v>
      </c>
      <c r="B981" s="40"/>
      <c r="C981" s="40"/>
      <c r="D981" s="40"/>
      <c r="E981" s="40"/>
      <c r="F981" s="40"/>
      <c r="G981" s="41" t="s">
        <v>2031</v>
      </c>
      <c r="H981" s="41"/>
      <c r="I981" s="42">
        <f t="shared" ref="I981:AN981" si="163">AVERAGE(I982:I991)</f>
        <v>0.50654745565612791</v>
      </c>
      <c r="J981" s="42">
        <f t="shared" si="163"/>
        <v>0.42271993207366948</v>
      </c>
      <c r="K981" s="42">
        <f t="shared" si="163"/>
        <v>0.46338520067172995</v>
      </c>
      <c r="L981" s="42">
        <f t="shared" si="163"/>
        <v>0.40957092879657753</v>
      </c>
      <c r="M981" s="42">
        <f t="shared" si="163"/>
        <v>0.36662867591125481</v>
      </c>
      <c r="N981" s="42">
        <f t="shared" si="163"/>
        <v>0.41251572091159822</v>
      </c>
      <c r="O981" s="42">
        <f t="shared" si="163"/>
        <v>0.40921331441333769</v>
      </c>
      <c r="P981" s="42">
        <f t="shared" si="163"/>
        <v>0.4497132870918274</v>
      </c>
      <c r="Q981" s="42">
        <f t="shared" si="163"/>
        <v>0.49694281933116918</v>
      </c>
      <c r="R981" s="42">
        <f t="shared" si="163"/>
        <v>0.34325309946231841</v>
      </c>
      <c r="S981" s="42">
        <f t="shared" si="163"/>
        <v>0.46038729480358126</v>
      </c>
      <c r="T981" s="42">
        <f t="shared" si="163"/>
        <v>0.50313656025043496</v>
      </c>
      <c r="U981" s="42">
        <f t="shared" si="163"/>
        <v>0.29646981541912076</v>
      </c>
      <c r="V981" s="42">
        <f t="shared" si="163"/>
        <v>0.44495984016483303</v>
      </c>
      <c r="W981" s="42">
        <f t="shared" si="163"/>
        <v>0.34357307397712711</v>
      </c>
      <c r="X981" s="42">
        <f t="shared" si="163"/>
        <v>0.4637255822986221</v>
      </c>
      <c r="Y981" s="42">
        <f t="shared" si="163"/>
        <v>0.39883434044883725</v>
      </c>
      <c r="Z981" s="42">
        <f t="shared" si="163"/>
        <v>0.43957464664710999</v>
      </c>
      <c r="AA981" s="42">
        <f t="shared" si="163"/>
        <v>0.4743836151466751</v>
      </c>
      <c r="AB981" s="42">
        <f t="shared" si="163"/>
        <v>0.4891122013575363</v>
      </c>
      <c r="AC981" s="42">
        <f t="shared" si="163"/>
        <v>0.37935360496932979</v>
      </c>
      <c r="AD981" s="42">
        <f t="shared" si="163"/>
        <v>0.50152475865406032</v>
      </c>
      <c r="AE981" s="42">
        <f t="shared" si="163"/>
        <v>0.36334796415451048</v>
      </c>
      <c r="AF981" s="42">
        <f t="shared" si="163"/>
        <v>0.48745542001537323</v>
      </c>
      <c r="AG981" s="42">
        <f t="shared" si="163"/>
        <v>0.5589418426296997</v>
      </c>
      <c r="AH981" s="42">
        <f t="shared" si="163"/>
        <v>0.43963583714042664</v>
      </c>
      <c r="AI981" s="42">
        <f t="shared" si="163"/>
        <v>0.51884070859401699</v>
      </c>
      <c r="AJ981" s="42">
        <f t="shared" si="163"/>
        <v>0.43433096510086067</v>
      </c>
      <c r="AK981" s="42">
        <f t="shared" si="163"/>
        <v>0.39197792387790681</v>
      </c>
      <c r="AL981" s="42">
        <f t="shared" si="163"/>
        <v>0.34212137366348266</v>
      </c>
      <c r="AM981" s="42">
        <f t="shared" si="163"/>
        <v>0.44586117573665618</v>
      </c>
      <c r="AN981" s="42">
        <f t="shared" si="163"/>
        <v>0.59571761056247718</v>
      </c>
    </row>
    <row r="982" spans="1:40" s="1" customFormat="1" ht="60">
      <c r="A982" s="1" t="s">
        <v>157</v>
      </c>
      <c r="C982" s="1" t="s">
        <v>176</v>
      </c>
      <c r="G982" s="1" t="s">
        <v>177</v>
      </c>
      <c r="H982" s="13" t="s">
        <v>175</v>
      </c>
      <c r="I982" s="14">
        <v>0.4086957</v>
      </c>
      <c r="J982" s="14">
        <v>0.352381</v>
      </c>
      <c r="K982" s="14">
        <v>0.34444449999999999</v>
      </c>
      <c r="L982" s="14">
        <v>0.1</v>
      </c>
      <c r="M982" s="14">
        <v>0.16315789999999999</v>
      </c>
      <c r="N982" s="14">
        <v>0.18</v>
      </c>
      <c r="O982" s="14">
        <v>0.2864583</v>
      </c>
      <c r="P982" s="14">
        <v>0.2705882</v>
      </c>
      <c r="Q982" s="14">
        <v>0.3</v>
      </c>
      <c r="R982" s="14">
        <v>0.2</v>
      </c>
      <c r="S982" s="14">
        <v>0.38800000000000001</v>
      </c>
      <c r="T982" s="14">
        <v>0.51875000000000004</v>
      </c>
      <c r="U982" s="14">
        <v>8.3333299999999999E-2</v>
      </c>
      <c r="V982" s="14">
        <v>0.25833329999999999</v>
      </c>
      <c r="W982" s="14">
        <v>0.21249999999999999</v>
      </c>
      <c r="X982" s="14">
        <v>0.38400000000000001</v>
      </c>
      <c r="Y982" s="14">
        <v>0.3714286</v>
      </c>
      <c r="Z982" s="14">
        <v>0.36249999999999999</v>
      </c>
      <c r="AA982" s="14">
        <v>0.43333329999999998</v>
      </c>
      <c r="AB982" s="14">
        <v>0.30769229999999997</v>
      </c>
      <c r="AC982" s="14">
        <v>0.20571429999999999</v>
      </c>
      <c r="AD982" s="14">
        <v>0.36666670000000001</v>
      </c>
      <c r="AE982" s="14">
        <v>0.2133333</v>
      </c>
      <c r="AF982" s="14">
        <v>0.44374999999999998</v>
      </c>
      <c r="AG982" s="14">
        <v>0.6875</v>
      </c>
      <c r="AH982" s="14">
        <v>0.29047620000000002</v>
      </c>
      <c r="AI982" s="14">
        <v>0.46</v>
      </c>
      <c r="AJ982" s="14">
        <v>0.29473680000000002</v>
      </c>
      <c r="AK982" s="14">
        <v>0.26363639999999999</v>
      </c>
      <c r="AL982" s="14">
        <v>0.1857143</v>
      </c>
      <c r="AM982" s="14">
        <v>0.32727270000000003</v>
      </c>
      <c r="AN982" s="14">
        <v>0.62</v>
      </c>
    </row>
    <row r="983" spans="1:40" s="1" customFormat="1" ht="30">
      <c r="A983" s="1" t="s">
        <v>157</v>
      </c>
      <c r="C983" s="13" t="s">
        <v>185</v>
      </c>
      <c r="G983" s="13" t="s">
        <v>186</v>
      </c>
      <c r="H983" s="20" t="s">
        <v>187</v>
      </c>
      <c r="I983" s="14">
        <v>0.47826079999999999</v>
      </c>
      <c r="J983" s="14">
        <v>0.46969689999999997</v>
      </c>
      <c r="K983" s="14">
        <v>0.48148150000000001</v>
      </c>
      <c r="L983" s="14">
        <v>0.5</v>
      </c>
      <c r="M983" s="14">
        <v>0.3859649</v>
      </c>
      <c r="N983" s="14">
        <v>0.46666659999999999</v>
      </c>
      <c r="O983" s="14">
        <v>0.49473679999999998</v>
      </c>
      <c r="P983" s="14">
        <v>0.47058820000000001</v>
      </c>
      <c r="Q983" s="14">
        <v>0.5625</v>
      </c>
      <c r="R983" s="14">
        <v>0.44444440000000002</v>
      </c>
      <c r="S983" s="14">
        <v>0.53333330000000001</v>
      </c>
      <c r="T983" s="14">
        <v>0.4791666</v>
      </c>
      <c r="U983" s="14">
        <v>0.38095240000000002</v>
      </c>
      <c r="V983" s="14">
        <v>0.47222219999999998</v>
      </c>
      <c r="W983" s="14">
        <v>0.38095240000000002</v>
      </c>
      <c r="X983" s="14">
        <v>0.55555549999999998</v>
      </c>
      <c r="Y983" s="14">
        <v>0.38095240000000002</v>
      </c>
      <c r="Z983" s="14">
        <v>0.375</v>
      </c>
      <c r="AA983" s="14">
        <v>0.50877190000000005</v>
      </c>
      <c r="AB983" s="14">
        <v>0.47619040000000001</v>
      </c>
      <c r="AC983" s="14">
        <v>0.49074069999999997</v>
      </c>
      <c r="AD983" s="14">
        <v>0.43137249999999999</v>
      </c>
      <c r="AE983" s="14">
        <v>0.35555550000000002</v>
      </c>
      <c r="AF983" s="14">
        <v>0.5</v>
      </c>
      <c r="AG983" s="14">
        <v>0.55555549999999998</v>
      </c>
      <c r="AH983" s="14">
        <v>0.48484850000000002</v>
      </c>
      <c r="AI983" s="14">
        <v>0.53333330000000001</v>
      </c>
      <c r="AJ983" s="14">
        <v>0.46296290000000001</v>
      </c>
      <c r="AK983" s="14">
        <v>0.3939394</v>
      </c>
      <c r="AL983" s="14">
        <v>0.4</v>
      </c>
      <c r="AM983" s="14">
        <v>0.45238089999999997</v>
      </c>
      <c r="AN983" s="14">
        <v>0.58333330000000005</v>
      </c>
    </row>
    <row r="984" spans="1:40" s="1" customFormat="1" ht="30">
      <c r="A984" s="1" t="s">
        <v>157</v>
      </c>
      <c r="C984" s="1" t="s">
        <v>188</v>
      </c>
      <c r="G984" s="1" t="s">
        <v>189</v>
      </c>
      <c r="H984" s="13" t="s">
        <v>190</v>
      </c>
      <c r="I984" s="14">
        <v>0.53623189999999998</v>
      </c>
      <c r="J984" s="14">
        <v>0.46969689999999997</v>
      </c>
      <c r="K984" s="14">
        <v>0.51851849999999999</v>
      </c>
      <c r="L984" s="14">
        <v>0.5</v>
      </c>
      <c r="M984" s="14">
        <v>0.3333333</v>
      </c>
      <c r="N984" s="14">
        <v>0.5</v>
      </c>
      <c r="O984" s="14">
        <v>0.5104166</v>
      </c>
      <c r="P984" s="14">
        <v>0.50980389999999998</v>
      </c>
      <c r="Q984" s="14">
        <v>0.5416666</v>
      </c>
      <c r="R984" s="14">
        <v>0.44444440000000002</v>
      </c>
      <c r="S984" s="14">
        <v>0.52</v>
      </c>
      <c r="T984" s="14">
        <v>0.51111110000000004</v>
      </c>
      <c r="U984" s="14">
        <v>0.38095240000000002</v>
      </c>
      <c r="V984" s="14">
        <v>0.5</v>
      </c>
      <c r="W984" s="14">
        <v>0.40196080000000001</v>
      </c>
      <c r="X984" s="14">
        <v>0.58333330000000005</v>
      </c>
      <c r="Y984" s="14">
        <v>0.38095240000000002</v>
      </c>
      <c r="Z984" s="14">
        <v>0.4166667</v>
      </c>
      <c r="AA984" s="14">
        <v>0.55000000000000004</v>
      </c>
      <c r="AB984" s="14">
        <v>0.61904760000000003</v>
      </c>
      <c r="AC984" s="14">
        <v>0.49549549999999998</v>
      </c>
      <c r="AD984" s="14">
        <v>0.4509804</v>
      </c>
      <c r="AE984" s="14">
        <v>0.35555550000000002</v>
      </c>
      <c r="AF984" s="14">
        <v>0.5416666</v>
      </c>
      <c r="AG984" s="14">
        <v>0.55555549999999998</v>
      </c>
      <c r="AH984" s="14">
        <v>0.50793650000000001</v>
      </c>
      <c r="AI984" s="14">
        <v>0.57777769999999995</v>
      </c>
      <c r="AJ984" s="14">
        <v>0.44444440000000002</v>
      </c>
      <c r="AK984" s="14">
        <v>0.42424240000000002</v>
      </c>
      <c r="AL984" s="14">
        <v>0.4</v>
      </c>
      <c r="AM984" s="14">
        <v>0.47619040000000001</v>
      </c>
      <c r="AN984" s="14">
        <v>0.58333330000000005</v>
      </c>
    </row>
    <row r="985" spans="1:40" s="1" customFormat="1" ht="30">
      <c r="A985" s="1" t="s">
        <v>157</v>
      </c>
      <c r="C985" s="1" t="s">
        <v>191</v>
      </c>
      <c r="G985" s="1" t="s">
        <v>192</v>
      </c>
      <c r="H985" s="13" t="s">
        <v>193</v>
      </c>
      <c r="I985" s="14">
        <v>0.56521739999999998</v>
      </c>
      <c r="J985" s="14">
        <v>0.51515149999999998</v>
      </c>
      <c r="K985" s="14">
        <v>0.51851849999999999</v>
      </c>
      <c r="L985" s="14">
        <v>0.5416666</v>
      </c>
      <c r="M985" s="14">
        <v>0.48148150000000001</v>
      </c>
      <c r="N985" s="14">
        <v>0.5</v>
      </c>
      <c r="O985" s="14">
        <v>0.491228</v>
      </c>
      <c r="P985" s="14">
        <v>0.47058820000000001</v>
      </c>
      <c r="Q985" s="14">
        <v>0.57777769999999995</v>
      </c>
      <c r="R985" s="14">
        <v>0.44444440000000002</v>
      </c>
      <c r="S985" s="14">
        <v>0.53333330000000001</v>
      </c>
      <c r="T985" s="14">
        <v>0.5416666</v>
      </c>
      <c r="U985" s="14">
        <v>0.3333333</v>
      </c>
      <c r="V985" s="14">
        <v>0.52777770000000002</v>
      </c>
      <c r="W985" s="14">
        <v>0.41904760000000002</v>
      </c>
      <c r="X985" s="14">
        <v>0.58333330000000005</v>
      </c>
      <c r="Y985" s="14">
        <v>0.38095240000000002</v>
      </c>
      <c r="Z985" s="14">
        <v>0.4583333</v>
      </c>
      <c r="AA985" s="14">
        <v>0.53333330000000001</v>
      </c>
      <c r="AB985" s="14">
        <v>0.64285709999999996</v>
      </c>
      <c r="AC985" s="14">
        <v>0.46296290000000001</v>
      </c>
      <c r="AD985" s="14">
        <v>0.47058820000000001</v>
      </c>
      <c r="AE985" s="14">
        <v>0.4</v>
      </c>
      <c r="AF985" s="14">
        <v>0.4791666</v>
      </c>
      <c r="AG985" s="14">
        <v>0.625</v>
      </c>
      <c r="AH985" s="14">
        <v>0.53030299999999997</v>
      </c>
      <c r="AI985" s="14">
        <v>0.57142850000000001</v>
      </c>
      <c r="AJ985" s="14">
        <v>0.46296290000000001</v>
      </c>
      <c r="AK985" s="14">
        <v>0.3939394</v>
      </c>
      <c r="AL985" s="14">
        <v>0.47619040000000001</v>
      </c>
      <c r="AM985" s="14">
        <v>0.48717949999999999</v>
      </c>
      <c r="AN985" s="14">
        <v>0.61111110000000002</v>
      </c>
    </row>
    <row r="986" spans="1:40" s="1" customFormat="1" ht="45">
      <c r="A986" s="1" t="s">
        <v>157</v>
      </c>
      <c r="C986" s="13" t="s">
        <v>215</v>
      </c>
      <c r="G986" s="13" t="s">
        <v>216</v>
      </c>
      <c r="H986" s="13" t="s">
        <v>2107</v>
      </c>
      <c r="I986" s="14">
        <v>0.62121210000000004</v>
      </c>
      <c r="J986" s="14">
        <v>0.65079370000000003</v>
      </c>
      <c r="K986" s="14">
        <v>0.59259260000000002</v>
      </c>
      <c r="L986" s="14">
        <v>0.4583333</v>
      </c>
      <c r="M986" s="14">
        <v>0.4561404</v>
      </c>
      <c r="N986" s="14">
        <v>0.53333339999999996</v>
      </c>
      <c r="O986" s="14">
        <v>0.59027779999999996</v>
      </c>
      <c r="P986" s="14">
        <v>0.54901960000000005</v>
      </c>
      <c r="Q986" s="14">
        <v>0.71428570000000002</v>
      </c>
      <c r="R986" s="14">
        <v>0.66666669999999995</v>
      </c>
      <c r="S986" s="14">
        <v>0.66666669999999995</v>
      </c>
      <c r="T986" s="14">
        <v>0.6875</v>
      </c>
      <c r="U986" s="14">
        <v>0.3333333</v>
      </c>
      <c r="V986" s="14">
        <v>0.55555560000000004</v>
      </c>
      <c r="W986" s="14">
        <v>0.46666669999999999</v>
      </c>
      <c r="X986" s="14">
        <v>0.59259260000000002</v>
      </c>
      <c r="Y986" s="14">
        <v>0.80952380000000002</v>
      </c>
      <c r="Z986" s="14">
        <v>0.5</v>
      </c>
      <c r="AA986" s="14">
        <v>0.66666669999999995</v>
      </c>
      <c r="AB986" s="14">
        <v>0.69047619999999998</v>
      </c>
      <c r="AC986" s="14">
        <v>0.50980400000000003</v>
      </c>
      <c r="AD986" s="14">
        <v>0.66666669999999995</v>
      </c>
      <c r="AE986" s="14">
        <v>0.51111110000000004</v>
      </c>
      <c r="AF986" s="14">
        <v>0.6875</v>
      </c>
      <c r="AG986" s="14">
        <v>0.75</v>
      </c>
      <c r="AH986" s="14">
        <v>0.53968260000000001</v>
      </c>
      <c r="AI986" s="14">
        <v>0.64285709999999996</v>
      </c>
      <c r="AJ986" s="14">
        <v>0.61111110000000002</v>
      </c>
      <c r="AK986" s="14">
        <v>0.54545460000000001</v>
      </c>
      <c r="AL986" s="14">
        <v>0.38095240000000002</v>
      </c>
      <c r="AM986" s="14">
        <v>0.53846159999999998</v>
      </c>
      <c r="AN986" s="14">
        <v>0.78787879999999999</v>
      </c>
    </row>
    <row r="987" spans="1:40" s="1" customFormat="1" ht="45">
      <c r="A987" s="1" t="s">
        <v>157</v>
      </c>
      <c r="C987" s="1" t="s">
        <v>620</v>
      </c>
      <c r="G987" s="1" t="s">
        <v>621</v>
      </c>
      <c r="H987" s="13" t="s">
        <v>622</v>
      </c>
      <c r="I987" s="14">
        <v>0.63636360000000003</v>
      </c>
      <c r="J987" s="14">
        <v>0.5606061</v>
      </c>
      <c r="K987" s="14">
        <v>0.5833334</v>
      </c>
      <c r="L987" s="14">
        <v>0.54166669999999995</v>
      </c>
      <c r="M987" s="14">
        <v>0.5789474</v>
      </c>
      <c r="N987" s="14">
        <v>0.56666669999999997</v>
      </c>
      <c r="O987" s="14">
        <v>0.58596490000000001</v>
      </c>
      <c r="P987" s="14">
        <v>0.5625</v>
      </c>
      <c r="Q987" s="14">
        <v>0.66666669999999995</v>
      </c>
      <c r="R987" s="14">
        <v>0.55555560000000004</v>
      </c>
      <c r="S987" s="14">
        <v>0.68</v>
      </c>
      <c r="T987" s="14">
        <v>0.68888890000000003</v>
      </c>
      <c r="U987" s="14">
        <v>0.5</v>
      </c>
      <c r="V987" s="14">
        <v>0.53333339999999996</v>
      </c>
      <c r="W987" s="14">
        <v>0.6</v>
      </c>
      <c r="X987" s="14">
        <v>0.64102570000000003</v>
      </c>
      <c r="Y987" s="14">
        <v>0.52380959999999999</v>
      </c>
      <c r="Z987" s="14">
        <v>0.5</v>
      </c>
      <c r="AA987" s="14">
        <v>0.59259260000000002</v>
      </c>
      <c r="AB987" s="14">
        <v>0.57575759999999998</v>
      </c>
      <c r="AC987" s="14">
        <v>0.5225225</v>
      </c>
      <c r="AD987" s="14">
        <v>0.56862749999999995</v>
      </c>
      <c r="AE987" s="14">
        <v>0.51111110000000004</v>
      </c>
      <c r="AF987" s="14">
        <v>0.66666669999999995</v>
      </c>
      <c r="AG987" s="14">
        <v>0.61904760000000003</v>
      </c>
      <c r="AH987" s="14">
        <v>0.60606059999999995</v>
      </c>
      <c r="AI987" s="14">
        <v>0.59523809999999999</v>
      </c>
      <c r="AJ987" s="14">
        <v>0.631579</v>
      </c>
      <c r="AK987" s="14">
        <v>0.54545460000000001</v>
      </c>
      <c r="AL987" s="14">
        <v>0.59523809999999999</v>
      </c>
      <c r="AM987" s="14">
        <v>0.66666669999999995</v>
      </c>
      <c r="AN987" s="14">
        <v>0.75</v>
      </c>
    </row>
    <row r="988" spans="1:40" s="1" customFormat="1" ht="45">
      <c r="A988" s="1" t="s">
        <v>157</v>
      </c>
      <c r="C988" s="1" t="s">
        <v>623</v>
      </c>
      <c r="G988" s="1" t="s">
        <v>624</v>
      </c>
      <c r="H988" s="13" t="s">
        <v>625</v>
      </c>
      <c r="I988" s="14">
        <v>0.22727269999999999</v>
      </c>
      <c r="J988" s="14">
        <v>9.0909100000000007E-2</v>
      </c>
      <c r="K988" s="14">
        <v>7.4074100000000004E-2</v>
      </c>
      <c r="L988" s="14">
        <v>0.2083333</v>
      </c>
      <c r="M988" s="14">
        <v>8.77193E-2</v>
      </c>
      <c r="N988" s="14">
        <v>0.1</v>
      </c>
      <c r="O988" s="14">
        <v>0.1052632</v>
      </c>
      <c r="P988" s="14">
        <v>0.1568628</v>
      </c>
      <c r="Q988" s="14">
        <v>0.13333329999999999</v>
      </c>
      <c r="R988" s="14">
        <v>0</v>
      </c>
      <c r="S988" s="14">
        <v>0.19444439999999999</v>
      </c>
      <c r="T988" s="14">
        <v>0.2916667</v>
      </c>
      <c r="U988" s="14">
        <v>0.19047620000000001</v>
      </c>
      <c r="V988" s="14">
        <v>0.27272730000000001</v>
      </c>
      <c r="W988" s="14">
        <v>9.8039200000000007E-2</v>
      </c>
      <c r="X988" s="14">
        <v>0.1666667</v>
      </c>
      <c r="Y988" s="14">
        <v>9.5238100000000006E-2</v>
      </c>
      <c r="Z988" s="14">
        <v>0.25</v>
      </c>
      <c r="AA988" s="14">
        <v>0.1666667</v>
      </c>
      <c r="AB988" s="14">
        <v>9.5238100000000006E-2</v>
      </c>
      <c r="AC988" s="14">
        <v>0.1081081</v>
      </c>
      <c r="AD988" s="14">
        <v>0.25</v>
      </c>
      <c r="AE988" s="14">
        <v>4.7619000000000002E-2</v>
      </c>
      <c r="AF988" s="14">
        <v>0.1458333</v>
      </c>
      <c r="AG988" s="14">
        <v>0.1666667</v>
      </c>
      <c r="AH988" s="14">
        <v>0.1666667</v>
      </c>
      <c r="AI988" s="14">
        <v>0.23809520000000001</v>
      </c>
      <c r="AJ988" s="14">
        <v>0.19607840000000001</v>
      </c>
      <c r="AK988" s="14">
        <v>0.15151519999999999</v>
      </c>
      <c r="AL988" s="14">
        <v>6.6666699999999995E-2</v>
      </c>
      <c r="AM988" s="14">
        <v>7.6923099999999994E-2</v>
      </c>
      <c r="AN988" s="14">
        <v>0.27272730000000001</v>
      </c>
    </row>
    <row r="989" spans="1:40" s="1" customFormat="1" ht="45">
      <c r="A989" s="1" t="s">
        <v>243</v>
      </c>
      <c r="F989" s="17" t="s">
        <v>626</v>
      </c>
      <c r="G989" s="17" t="s">
        <v>627</v>
      </c>
      <c r="H989" s="13" t="s">
        <v>628</v>
      </c>
      <c r="I989" s="14">
        <v>0.3445887565612793</v>
      </c>
      <c r="J989" s="14">
        <v>0.30649352073669434</v>
      </c>
      <c r="K989" s="14">
        <v>0.32088890671730042</v>
      </c>
      <c r="L989" s="14">
        <v>0.35047128796577454</v>
      </c>
      <c r="M989" s="14">
        <v>0.41800355911254883</v>
      </c>
      <c r="N989" s="14">
        <v>0.34277620911598206</v>
      </c>
      <c r="O989" s="14">
        <v>0.33415034413337708</v>
      </c>
      <c r="P989" s="14">
        <v>0.32476437091827393</v>
      </c>
      <c r="Q989" s="14">
        <v>0.29819819331169128</v>
      </c>
      <c r="R989" s="14">
        <v>0.3269754946231842</v>
      </c>
      <c r="S989" s="14">
        <v>0.32833334803581238</v>
      </c>
      <c r="T989" s="14">
        <v>0.30594900250434875</v>
      </c>
      <c r="U989" s="14">
        <v>0.36898395419120789</v>
      </c>
      <c r="V989" s="14">
        <v>0.30742660164833069</v>
      </c>
      <c r="W989" s="14">
        <v>0.34479933977127075</v>
      </c>
      <c r="X989" s="14">
        <v>0.33053222298622131</v>
      </c>
      <c r="Y989" s="14">
        <v>0.3454861044883728</v>
      </c>
      <c r="Z989" s="14">
        <v>0.34217506647109985</v>
      </c>
      <c r="AA989" s="14">
        <v>0.3282182514667511</v>
      </c>
      <c r="AB989" s="14">
        <v>0.37386271357536316</v>
      </c>
      <c r="AC989" s="14">
        <v>0.32838284969329834</v>
      </c>
      <c r="AD989" s="14">
        <v>0.33686068654060364</v>
      </c>
      <c r="AE989" s="14">
        <v>0.33150184154510498</v>
      </c>
      <c r="AF989" s="14">
        <v>0.3480663001537323</v>
      </c>
      <c r="AG989" s="14">
        <v>0.35009312629699707</v>
      </c>
      <c r="AH989" s="14">
        <v>0.29657477140426636</v>
      </c>
      <c r="AI989" s="14">
        <v>0.37523278594017029</v>
      </c>
      <c r="AJ989" s="14">
        <v>0.35083115100860596</v>
      </c>
      <c r="AK989" s="14">
        <v>0.33159723877906799</v>
      </c>
      <c r="AL989" s="14">
        <v>0.32350313663482666</v>
      </c>
      <c r="AM989" s="14">
        <v>0.37103685736656189</v>
      </c>
      <c r="AN989" s="14">
        <v>0.37101450562477112</v>
      </c>
    </row>
    <row r="990" spans="1:40" s="1" customFormat="1" ht="60">
      <c r="A990" s="1" t="s">
        <v>157</v>
      </c>
      <c r="C990" s="13" t="s">
        <v>629</v>
      </c>
      <c r="G990" s="13" t="s">
        <v>630</v>
      </c>
      <c r="H990" s="13" t="s">
        <v>631</v>
      </c>
      <c r="I990" s="14">
        <v>0.495</v>
      </c>
      <c r="J990" s="14">
        <v>0.23499999999999999</v>
      </c>
      <c r="K990" s="14">
        <v>0.45</v>
      </c>
      <c r="L990" s="14">
        <v>0.32857140000000001</v>
      </c>
      <c r="M990" s="14">
        <v>0.28461540000000002</v>
      </c>
      <c r="N990" s="14">
        <v>0.25</v>
      </c>
      <c r="O990" s="14">
        <v>0.2114943</v>
      </c>
      <c r="P990" s="14">
        <v>0.42857139999999999</v>
      </c>
      <c r="Q990" s="14">
        <v>0.4</v>
      </c>
      <c r="R990" s="14">
        <v>0</v>
      </c>
      <c r="S990" s="14">
        <v>0.2047619</v>
      </c>
      <c r="T990" s="14">
        <v>0.30666670000000001</v>
      </c>
      <c r="U990" s="14">
        <v>3.3333300000000003E-2</v>
      </c>
      <c r="V990" s="14">
        <v>0.4555556</v>
      </c>
      <c r="W990" s="14">
        <v>0.16176470000000001</v>
      </c>
      <c r="X990" s="14">
        <v>0.19545460000000001</v>
      </c>
      <c r="Y990" s="14">
        <v>0.2</v>
      </c>
      <c r="Z990" s="14">
        <v>0.42857139999999999</v>
      </c>
      <c r="AA990" s="14">
        <v>0.34117649999999999</v>
      </c>
      <c r="AB990" s="14">
        <v>0.5</v>
      </c>
      <c r="AC990" s="14">
        <v>0.2090909</v>
      </c>
      <c r="AD990" s="14">
        <v>0.69166669999999997</v>
      </c>
      <c r="AE990" s="14">
        <v>0.30769229999999997</v>
      </c>
      <c r="AF990" s="14">
        <v>0.3785714</v>
      </c>
      <c r="AG990" s="14">
        <v>0.4</v>
      </c>
      <c r="AH990" s="14">
        <v>0.26666669999999998</v>
      </c>
      <c r="AI990" s="14">
        <v>0.44444440000000002</v>
      </c>
      <c r="AJ990" s="14">
        <v>0.28235300000000002</v>
      </c>
      <c r="AK990" s="14">
        <v>0.27</v>
      </c>
      <c r="AL990" s="14">
        <v>0.18461540000000001</v>
      </c>
      <c r="AM990" s="14">
        <v>0.46250000000000002</v>
      </c>
      <c r="AN990" s="14">
        <v>0.61111110000000002</v>
      </c>
    </row>
    <row r="991" spans="1:40" s="1" customFormat="1" ht="45">
      <c r="A991" s="1" t="s">
        <v>157</v>
      </c>
      <c r="C991" s="13" t="s">
        <v>632</v>
      </c>
      <c r="G991" s="13" t="s">
        <v>633</v>
      </c>
      <c r="H991" s="13" t="s">
        <v>634</v>
      </c>
      <c r="I991" s="14">
        <v>0.75263159999999996</v>
      </c>
      <c r="J991" s="14">
        <v>0.57647060000000006</v>
      </c>
      <c r="K991" s="14">
        <v>0.75</v>
      </c>
      <c r="L991" s="14">
        <v>0.56666669999999997</v>
      </c>
      <c r="M991" s="14">
        <v>0.47692309999999999</v>
      </c>
      <c r="N991" s="14">
        <v>0.6857143</v>
      </c>
      <c r="O991" s="14">
        <v>0.48214289999999999</v>
      </c>
      <c r="P991" s="14">
        <v>0.75384620000000002</v>
      </c>
      <c r="Q991" s="14">
        <v>0.77500000000000002</v>
      </c>
      <c r="R991" s="14">
        <v>0.35</v>
      </c>
      <c r="S991" s="14">
        <v>0.55500000000000005</v>
      </c>
      <c r="T991" s="14">
        <v>0.7</v>
      </c>
      <c r="U991" s="14">
        <v>0.36</v>
      </c>
      <c r="V991" s="14">
        <v>0.56666669999999997</v>
      </c>
      <c r="W991" s="14">
        <v>0.35</v>
      </c>
      <c r="X991" s="14">
        <v>0.60476189999999996</v>
      </c>
      <c r="Y991" s="14">
        <v>0.5</v>
      </c>
      <c r="Z991" s="14">
        <v>0.76249999999999996</v>
      </c>
      <c r="AA991" s="14">
        <v>0.62307690000000004</v>
      </c>
      <c r="AB991" s="14">
        <v>0.61</v>
      </c>
      <c r="AC991" s="14">
        <v>0.46071430000000002</v>
      </c>
      <c r="AD991" s="14">
        <v>0.78181820000000002</v>
      </c>
      <c r="AE991" s="14">
        <v>0.6</v>
      </c>
      <c r="AF991" s="14">
        <v>0.68333330000000003</v>
      </c>
      <c r="AG991" s="14">
        <v>0.88</v>
      </c>
      <c r="AH991" s="14">
        <v>0.70714279999999996</v>
      </c>
      <c r="AI991" s="14">
        <v>0.75</v>
      </c>
      <c r="AJ991" s="14">
        <v>0.60624999999999996</v>
      </c>
      <c r="AK991" s="14">
        <v>0.6</v>
      </c>
      <c r="AL991" s="14">
        <v>0.40833330000000001</v>
      </c>
      <c r="AM991" s="14">
        <v>0.6</v>
      </c>
      <c r="AN991" s="14">
        <v>0.76666670000000003</v>
      </c>
    </row>
    <row r="992" spans="1:40" s="43" customFormat="1" ht="15.75">
      <c r="A992" s="40" t="s">
        <v>2032</v>
      </c>
      <c r="B992" s="40"/>
      <c r="C992" s="40"/>
      <c r="D992" s="40"/>
      <c r="E992" s="40"/>
      <c r="F992" s="40"/>
      <c r="G992" s="41" t="s">
        <v>2033</v>
      </c>
      <c r="H992" s="41"/>
      <c r="I992" s="42">
        <f>AVERAGE(AVERAGE(I993:I993),AVERAGE(I994:I995),AVERAGE(I996:I997))</f>
        <v>0.47103252684415375</v>
      </c>
      <c r="J992" s="42">
        <f t="shared" ref="J992:AN992" si="164">AVERAGE(AVERAGE(J993:J993),AVERAGE(J994:J995),AVERAGE(J996:J997))</f>
        <v>0.39619290164023374</v>
      </c>
      <c r="K992" s="42">
        <f t="shared" si="164"/>
        <v>0.41082151218287688</v>
      </c>
      <c r="L992" s="42">
        <f t="shared" si="164"/>
        <v>0.35926314244501456</v>
      </c>
      <c r="M992" s="42">
        <f t="shared" si="164"/>
        <v>0.35463474961924008</v>
      </c>
      <c r="N992" s="42">
        <f t="shared" si="164"/>
        <v>0.3679641430765111</v>
      </c>
      <c r="O992" s="42">
        <f t="shared" si="164"/>
        <v>0.30407992475408868</v>
      </c>
      <c r="P992" s="42">
        <f t="shared" si="164"/>
        <v>0.4200026457386381</v>
      </c>
      <c r="Q992" s="42">
        <f t="shared" si="164"/>
        <v>0.45752206381575727</v>
      </c>
      <c r="R992" s="42">
        <f t="shared" si="164"/>
        <v>0.39411116727072254</v>
      </c>
      <c r="S992" s="42">
        <f t="shared" si="164"/>
        <v>0.37234459587959673</v>
      </c>
      <c r="T992" s="42">
        <f t="shared" si="164"/>
        <v>0.5055393888625509</v>
      </c>
      <c r="U992" s="42">
        <f t="shared" si="164"/>
        <v>0.34425544873542924</v>
      </c>
      <c r="V992" s="42">
        <f t="shared" si="164"/>
        <v>0.38786032448579383</v>
      </c>
      <c r="W992" s="42">
        <f t="shared" si="164"/>
        <v>0.29792571368239867</v>
      </c>
      <c r="X992" s="42">
        <f t="shared" si="164"/>
        <v>0.41476320606272582</v>
      </c>
      <c r="Y992" s="42">
        <f t="shared" si="164"/>
        <v>0.32324554551553097</v>
      </c>
      <c r="Z992" s="42">
        <f t="shared" si="164"/>
        <v>0.43959901870417273</v>
      </c>
      <c r="AA992" s="42">
        <f t="shared" si="164"/>
        <v>0.44607272880568288</v>
      </c>
      <c r="AB992" s="42">
        <f t="shared" si="164"/>
        <v>0.42278582709685297</v>
      </c>
      <c r="AC992" s="42">
        <f t="shared" si="164"/>
        <v>0.31711573949054311</v>
      </c>
      <c r="AD992" s="42">
        <f t="shared" si="164"/>
        <v>0.48536854612452468</v>
      </c>
      <c r="AE992" s="42">
        <f t="shared" si="164"/>
        <v>0.36258816217738171</v>
      </c>
      <c r="AF992" s="42">
        <f t="shared" si="164"/>
        <v>0.42362814229019846</v>
      </c>
      <c r="AG992" s="42">
        <f t="shared" si="164"/>
        <v>0.53204170135916196</v>
      </c>
      <c r="AH992" s="42">
        <f t="shared" si="164"/>
        <v>0.43262680614330035</v>
      </c>
      <c r="AI992" s="42">
        <f t="shared" si="164"/>
        <v>0.44275074694060795</v>
      </c>
      <c r="AJ992" s="42">
        <f t="shared" si="164"/>
        <v>0.43669145753154043</v>
      </c>
      <c r="AK992" s="42">
        <f t="shared" si="164"/>
        <v>0.28695644550812854</v>
      </c>
      <c r="AL992" s="42">
        <f t="shared" si="164"/>
        <v>0.31672149360272012</v>
      </c>
      <c r="AM992" s="42">
        <f t="shared" si="164"/>
        <v>0.40360836895169627</v>
      </c>
      <c r="AN992" s="42">
        <f t="shared" si="164"/>
        <v>0.53424015360731303</v>
      </c>
    </row>
    <row r="993" spans="1:40" s="1" customFormat="1" ht="45">
      <c r="A993" s="1" t="s">
        <v>157</v>
      </c>
      <c r="C993" s="1" t="s">
        <v>637</v>
      </c>
      <c r="G993" s="1" t="s">
        <v>638</v>
      </c>
      <c r="H993" s="20" t="s">
        <v>639</v>
      </c>
      <c r="I993" s="14">
        <v>0.63478259999999997</v>
      </c>
      <c r="J993" s="14">
        <v>0.48571429999999999</v>
      </c>
      <c r="K993" s="14">
        <v>0.45714290000000002</v>
      </c>
      <c r="L993" s="14">
        <v>0.28749999999999998</v>
      </c>
      <c r="M993" s="14">
        <v>0.32631579999999999</v>
      </c>
      <c r="N993" s="14">
        <v>0.38888889999999998</v>
      </c>
      <c r="O993" s="14">
        <v>0.40107530000000002</v>
      </c>
      <c r="P993" s="14">
        <v>0.47333330000000001</v>
      </c>
      <c r="Q993" s="14">
        <v>0.6</v>
      </c>
      <c r="R993" s="14">
        <v>0.4</v>
      </c>
      <c r="S993" s="14">
        <v>0.52608690000000002</v>
      </c>
      <c r="T993" s="14">
        <v>0.70666660000000003</v>
      </c>
      <c r="U993" s="14">
        <v>0.28333330000000001</v>
      </c>
      <c r="V993" s="14">
        <v>0.45</v>
      </c>
      <c r="W993" s="14">
        <v>0.2483871</v>
      </c>
      <c r="X993" s="14">
        <v>0.50434780000000001</v>
      </c>
      <c r="Y993" s="14">
        <v>0.32</v>
      </c>
      <c r="Z993" s="14">
        <v>0.51111110000000004</v>
      </c>
      <c r="AA993" s="14">
        <v>0.52777779999999996</v>
      </c>
      <c r="AB993" s="14">
        <v>0.58333330000000005</v>
      </c>
      <c r="AC993" s="14">
        <v>0.3142857</v>
      </c>
      <c r="AD993" s="14">
        <v>0.72142859999999998</v>
      </c>
      <c r="AE993" s="14">
        <v>0.43333329999999998</v>
      </c>
      <c r="AF993" s="14">
        <v>0.47142859999999998</v>
      </c>
      <c r="AG993" s="14">
        <v>0.8142857</v>
      </c>
      <c r="AH993" s="14">
        <v>0.56111109999999997</v>
      </c>
      <c r="AI993" s="14">
        <v>0.57142850000000001</v>
      </c>
      <c r="AJ993" s="14">
        <v>0.45294119999999999</v>
      </c>
      <c r="AK993" s="14">
        <v>0.2</v>
      </c>
      <c r="AL993" s="14">
        <v>0.20666670000000001</v>
      </c>
      <c r="AM993" s="14">
        <v>0.43333329999999998</v>
      </c>
      <c r="AN993" s="14">
        <v>0.70909089999999997</v>
      </c>
    </row>
    <row r="994" spans="1:40" s="1" customFormat="1" ht="30">
      <c r="A994" s="1" t="s">
        <v>243</v>
      </c>
      <c r="D994" s="13"/>
      <c r="F994" s="1" t="s">
        <v>646</v>
      </c>
      <c r="G994" s="13" t="s">
        <v>647</v>
      </c>
      <c r="H994" s="13" t="s">
        <v>648</v>
      </c>
      <c r="I994" s="14">
        <v>0.53439152240753174</v>
      </c>
      <c r="J994" s="14">
        <v>0.5</v>
      </c>
      <c r="K994" s="14">
        <v>0.57871592044830322</v>
      </c>
      <c r="L994" s="14">
        <v>0.55964910984039307</v>
      </c>
      <c r="M994" s="14">
        <v>0.50323176383972168</v>
      </c>
      <c r="N994" s="14">
        <v>0.51426023244857788</v>
      </c>
      <c r="O994" s="14">
        <v>0.43601897358894348</v>
      </c>
      <c r="P994" s="14">
        <v>0.53968256711959839</v>
      </c>
      <c r="Q994" s="14">
        <v>0.53682172298431396</v>
      </c>
      <c r="R994" s="14">
        <v>0.5181347131729126</v>
      </c>
      <c r="S994" s="14">
        <v>0.4281124472618103</v>
      </c>
      <c r="T994" s="14">
        <v>0.56656950712203979</v>
      </c>
      <c r="U994" s="14">
        <v>0.54166668653488159</v>
      </c>
      <c r="V994" s="14">
        <v>0.49811676144599915</v>
      </c>
      <c r="W994" s="14">
        <v>0.47457629442214966</v>
      </c>
      <c r="X994" s="14">
        <v>0.53187614679336548</v>
      </c>
      <c r="Y994" s="14">
        <v>0.5138888955116272</v>
      </c>
      <c r="Z994" s="14">
        <v>0.53049290180206299</v>
      </c>
      <c r="AA994" s="14">
        <v>0.55032318830490112</v>
      </c>
      <c r="AB994" s="14">
        <v>0.52394109964370728</v>
      </c>
      <c r="AC994" s="14">
        <v>0.48806366324424744</v>
      </c>
      <c r="AD994" s="14">
        <v>0.56618356704711914</v>
      </c>
      <c r="AE994" s="14">
        <v>0.49906891584396362</v>
      </c>
      <c r="AF994" s="14">
        <v>0.55214154720306396</v>
      </c>
      <c r="AG994" s="14">
        <v>0.55523812770843506</v>
      </c>
      <c r="AH994" s="14">
        <v>0.5070422887802124</v>
      </c>
      <c r="AI994" s="14">
        <v>0.5311049222946167</v>
      </c>
      <c r="AJ994" s="14">
        <v>0.56226056814193726</v>
      </c>
      <c r="AK994" s="14">
        <v>0.47468960285186768</v>
      </c>
      <c r="AL994" s="14">
        <v>0.50247281789779663</v>
      </c>
      <c r="AM994" s="14">
        <v>0.55882352590560913</v>
      </c>
      <c r="AN994" s="14">
        <v>0.578125</v>
      </c>
    </row>
    <row r="995" spans="1:40" s="1" customFormat="1" ht="30">
      <c r="A995" s="1" t="s">
        <v>243</v>
      </c>
      <c r="F995" s="13" t="s">
        <v>649</v>
      </c>
      <c r="G995" s="13" t="s">
        <v>650</v>
      </c>
      <c r="H995" s="13" t="s">
        <v>651</v>
      </c>
      <c r="I995" s="14">
        <v>0.41891893744468689</v>
      </c>
      <c r="J995" s="14">
        <v>0.28258708119392395</v>
      </c>
      <c r="K995" s="14">
        <v>0.35502958297729492</v>
      </c>
      <c r="L995" s="14">
        <v>0.40740740299224854</v>
      </c>
      <c r="M995" s="14">
        <v>0.39331367611885071</v>
      </c>
      <c r="N995" s="14">
        <v>0.34141415357589722</v>
      </c>
      <c r="O995" s="14">
        <v>0.25648704171180725</v>
      </c>
      <c r="P995" s="14">
        <v>0.36616915464401245</v>
      </c>
      <c r="Q995" s="14">
        <v>0.35081586241722107</v>
      </c>
      <c r="R995" s="14">
        <v>0.36309525370597839</v>
      </c>
      <c r="S995" s="14">
        <v>0.29006883502006531</v>
      </c>
      <c r="T995" s="14">
        <v>0.37104624509811401</v>
      </c>
      <c r="U995" s="14">
        <v>0.44411179423332214</v>
      </c>
      <c r="V995" s="14">
        <v>0.35870820283889771</v>
      </c>
      <c r="W995" s="14">
        <v>0.32401657104492188</v>
      </c>
      <c r="X995" s="14">
        <v>0.390189528465271</v>
      </c>
      <c r="Y995" s="14">
        <v>0.34229391813278198</v>
      </c>
      <c r="Z995" s="14">
        <v>0.41239318251609802</v>
      </c>
      <c r="AA995" s="14">
        <v>0.41427052021026611</v>
      </c>
      <c r="AB995" s="14">
        <v>0.35947713255882263</v>
      </c>
      <c r="AC995" s="14">
        <v>0.34751772880554199</v>
      </c>
      <c r="AD995" s="14">
        <v>0.36942070722579956</v>
      </c>
      <c r="AE995" s="14">
        <v>0.3464912474155426</v>
      </c>
      <c r="AF995" s="14">
        <v>0.44066047668457031</v>
      </c>
      <c r="AG995" s="14">
        <v>0.42295083403587341</v>
      </c>
      <c r="AH995" s="14">
        <v>0.35256409645080566</v>
      </c>
      <c r="AI995" s="14">
        <v>0.39702761173248291</v>
      </c>
      <c r="AJ995" s="14">
        <v>0.45538461208343506</v>
      </c>
      <c r="AK995" s="14">
        <v>0.37777778506278992</v>
      </c>
      <c r="AL995" s="14">
        <v>0.41834452748298645</v>
      </c>
      <c r="AM995" s="14">
        <v>0.35810810327529907</v>
      </c>
      <c r="AN995" s="14">
        <v>0.45361876487731934</v>
      </c>
    </row>
    <row r="996" spans="1:40" s="1" customFormat="1" ht="30">
      <c r="A996" s="1" t="s">
        <v>342</v>
      </c>
      <c r="G996" s="13" t="s">
        <v>652</v>
      </c>
      <c r="H996" s="9" t="s">
        <v>653</v>
      </c>
      <c r="I996" s="14">
        <v>0.29436566743145148</v>
      </c>
      <c r="J996" s="14">
        <v>0.29675858017842238</v>
      </c>
      <c r="K996" s="14">
        <v>0.30347057121652388</v>
      </c>
      <c r="L996" s="14">
        <v>0.27404759604547063</v>
      </c>
      <c r="M996" s="14">
        <v>0.31518634495644915</v>
      </c>
      <c r="N996" s="14">
        <v>0.29227984588996819</v>
      </c>
      <c r="O996" s="14">
        <v>0.12088412046311073</v>
      </c>
      <c r="P996" s="14">
        <v>0.38509397061828371</v>
      </c>
      <c r="Q996" s="14">
        <v>0.33124971893690697</v>
      </c>
      <c r="R996" s="14">
        <v>0.37661913972123001</v>
      </c>
      <c r="S996" s="14">
        <v>0.23193413056326062</v>
      </c>
      <c r="T996" s="14">
        <v>0.33463559749439015</v>
      </c>
      <c r="U996" s="14">
        <v>0.21775880880559653</v>
      </c>
      <c r="V996" s="14">
        <v>0.25297323594574872</v>
      </c>
      <c r="W996" s="14">
        <v>0.21736772606632251</v>
      </c>
      <c r="X996" s="14">
        <v>0.29235773780870278</v>
      </c>
      <c r="Y996" s="14">
        <v>0.20718144442729453</v>
      </c>
      <c r="Z996" s="14">
        <v>0.37871416115035161</v>
      </c>
      <c r="AA996" s="14">
        <v>0.31259581570006556</v>
      </c>
      <c r="AB996" s="14">
        <v>0.20002232633174766</v>
      </c>
      <c r="AC996" s="14">
        <v>0.25747532751024765</v>
      </c>
      <c r="AD996" s="14">
        <v>0.25558927969211848</v>
      </c>
      <c r="AE996" s="14">
        <v>0.19634323977650717</v>
      </c>
      <c r="AF996" s="14">
        <v>0.32922382969360259</v>
      </c>
      <c r="AG996" s="14">
        <v>0.32036568734091248</v>
      </c>
      <c r="AH996" s="14">
        <v>0.30894437858891266</v>
      </c>
      <c r="AI996" s="14">
        <v>0.2975580184353287</v>
      </c>
      <c r="AJ996" s="14">
        <v>0.33369696901711798</v>
      </c>
      <c r="AK996" s="14">
        <v>0.17836727772858299</v>
      </c>
      <c r="AL996" s="14">
        <v>0.31467409448986694</v>
      </c>
      <c r="AM996" s="14">
        <v>0.2995970951259645</v>
      </c>
      <c r="AN996" s="14">
        <v>0.42167611790937343</v>
      </c>
    </row>
    <row r="997" spans="1:40" s="1" customFormat="1" ht="45">
      <c r="A997" s="1" t="s">
        <v>342</v>
      </c>
      <c r="F997" s="17"/>
      <c r="G997" s="17" t="s">
        <v>654</v>
      </c>
      <c r="H997" s="13" t="s">
        <v>655</v>
      </c>
      <c r="I997" s="14">
        <v>0.30895383378125241</v>
      </c>
      <c r="J997" s="14">
        <v>0.32638314846905636</v>
      </c>
      <c r="K997" s="14">
        <v>0.3134271984551395</v>
      </c>
      <c r="L997" s="14">
        <v>0.33947474579197506</v>
      </c>
      <c r="M997" s="14">
        <v>0.26344511280041905</v>
      </c>
      <c r="N997" s="14">
        <v>0.28205282654462333</v>
      </c>
      <c r="O997" s="14">
        <v>0.20893881276067078</v>
      </c>
      <c r="P997" s="14">
        <v>0.28240358204993421</v>
      </c>
      <c r="Q997" s="14">
        <v>0.32624507855610163</v>
      </c>
      <c r="R997" s="14">
        <v>0.30681789702421425</v>
      </c>
      <c r="S997" s="14">
        <v>0.2317783624324441</v>
      </c>
      <c r="T997" s="14">
        <v>0.34765178346076148</v>
      </c>
      <c r="U997" s="14">
        <v>0.29532880283877533</v>
      </c>
      <c r="V997" s="14">
        <v>0.31736374668411732</v>
      </c>
      <c r="W997" s="14">
        <v>0.27481949056099803</v>
      </c>
      <c r="X997" s="14">
        <v>0.26546022330901581</v>
      </c>
      <c r="Y997" s="14">
        <v>0.23610901502148202</v>
      </c>
      <c r="Z997" s="14">
        <v>0.29377166675652339</v>
      </c>
      <c r="AA997" s="14">
        <v>0.34369124861886435</v>
      </c>
      <c r="AB997" s="14">
        <v>0.28660780404684011</v>
      </c>
      <c r="AC997" s="14">
        <v>0.18106631738322143</v>
      </c>
      <c r="AD997" s="14">
        <v>0.27816052278211101</v>
      </c>
      <c r="AE997" s="14">
        <v>0.2669589700282769</v>
      </c>
      <c r="AF997" s="14">
        <v>0.27688580015995418</v>
      </c>
      <c r="AG997" s="14">
        <v>0.26512415906975095</v>
      </c>
      <c r="AH997" s="14">
        <v>0.30498787303987124</v>
      </c>
      <c r="AI997" s="14">
        <v>0.28795692918121935</v>
      </c>
      <c r="AJ997" s="14">
        <v>0.36292419594675246</v>
      </c>
      <c r="AK997" s="14">
        <v>0.29090400740553074</v>
      </c>
      <c r="AL997" s="14">
        <v>0.25150412174567072</v>
      </c>
      <c r="AM997" s="14">
        <v>0.33845488940330509</v>
      </c>
      <c r="AN997" s="14">
        <v>0.33383923885718486</v>
      </c>
    </row>
    <row r="998" spans="1:40" s="33" customFormat="1" ht="15.75">
      <c r="A998" s="34" t="s">
        <v>143</v>
      </c>
      <c r="B998" s="34"/>
      <c r="C998" s="34"/>
      <c r="D998" s="34"/>
      <c r="E998" s="34"/>
      <c r="F998" s="34"/>
      <c r="G998" s="34" t="s">
        <v>2034</v>
      </c>
      <c r="H998" s="35"/>
      <c r="I998" s="36">
        <f>AVERAGE(I999,I1012)</f>
        <v>0.54417817916666666</v>
      </c>
      <c r="J998" s="36">
        <f t="shared" ref="J998:AN998" si="165">AVERAGE(J999,J1012)</f>
        <v>0.33909538750000001</v>
      </c>
      <c r="K998" s="36">
        <f t="shared" si="165"/>
        <v>0.30120284583333334</v>
      </c>
      <c r="L998" s="36">
        <f t="shared" si="165"/>
        <v>0.33197342916666667</v>
      </c>
      <c r="M998" s="36">
        <f t="shared" si="165"/>
        <v>0.37704599583333331</v>
      </c>
      <c r="N998" s="36">
        <f t="shared" si="165"/>
        <v>0.32169459583333332</v>
      </c>
      <c r="O998" s="36">
        <f t="shared" si="165"/>
        <v>0.241993125</v>
      </c>
      <c r="P998" s="36">
        <f t="shared" si="165"/>
        <v>0.56804549583333341</v>
      </c>
      <c r="Q998" s="36">
        <f t="shared" si="165"/>
        <v>0.47316442916666668</v>
      </c>
      <c r="R998" s="36">
        <f t="shared" si="165"/>
        <v>0.47626640833333334</v>
      </c>
      <c r="S998" s="36">
        <f t="shared" si="165"/>
        <v>0.31774069583333331</v>
      </c>
      <c r="T998" s="36">
        <f t="shared" si="165"/>
        <v>0.4937337458333334</v>
      </c>
      <c r="U998" s="36">
        <f t="shared" si="165"/>
        <v>0.24064584166666667</v>
      </c>
      <c r="V998" s="36">
        <f t="shared" si="165"/>
        <v>0.37451072916666672</v>
      </c>
      <c r="W998" s="36">
        <f t="shared" si="165"/>
        <v>0.4158415875</v>
      </c>
      <c r="X998" s="36">
        <f t="shared" si="165"/>
        <v>0.42657693333333335</v>
      </c>
      <c r="Y998" s="36">
        <f t="shared" si="165"/>
        <v>0.35265860833333329</v>
      </c>
      <c r="Z998" s="36">
        <f t="shared" si="165"/>
        <v>0.33901585833333336</v>
      </c>
      <c r="AA998" s="36">
        <f t="shared" si="165"/>
        <v>0.31164027500000002</v>
      </c>
      <c r="AB998" s="36">
        <f t="shared" si="165"/>
        <v>0.43785642916666667</v>
      </c>
      <c r="AC998" s="36">
        <f t="shared" si="165"/>
        <v>0.23698417499999999</v>
      </c>
      <c r="AD998" s="36">
        <f t="shared" si="165"/>
        <v>0.58986134166666671</v>
      </c>
      <c r="AE998" s="36">
        <f t="shared" si="165"/>
        <v>0.29327283333333332</v>
      </c>
      <c r="AF998" s="36">
        <f t="shared" si="165"/>
        <v>0.41617785833333332</v>
      </c>
      <c r="AG998" s="36">
        <f t="shared" si="165"/>
        <v>0.44787722083333337</v>
      </c>
      <c r="AH998" s="36">
        <f t="shared" si="165"/>
        <v>0.33063861666666672</v>
      </c>
      <c r="AI998" s="36">
        <f t="shared" si="165"/>
        <v>0.38329489999999999</v>
      </c>
      <c r="AJ998" s="36">
        <f t="shared" si="165"/>
        <v>0.334069175</v>
      </c>
      <c r="AK998" s="36">
        <f t="shared" si="165"/>
        <v>0.42490054583333331</v>
      </c>
      <c r="AL998" s="36">
        <f t="shared" si="165"/>
        <v>0.30922929166666663</v>
      </c>
      <c r="AM998" s="36">
        <f t="shared" si="165"/>
        <v>0.39374504166666668</v>
      </c>
      <c r="AN998" s="36">
        <f t="shared" si="165"/>
        <v>0.45467953750000001</v>
      </c>
    </row>
    <row r="999" spans="1:40" s="33" customFormat="1" ht="15.75">
      <c r="A999" s="37" t="s">
        <v>2035</v>
      </c>
      <c r="B999" s="37"/>
      <c r="C999" s="37"/>
      <c r="D999" s="37"/>
      <c r="E999" s="37"/>
      <c r="F999" s="37"/>
      <c r="G999" s="37" t="s">
        <v>2036</v>
      </c>
      <c r="H999" s="38"/>
      <c r="I999" s="52">
        <f>AVERAGE(AVERAGE(I1000:I1005),AVERAGE(I1006:I1011))</f>
        <v>0.55449402500000011</v>
      </c>
      <c r="J999" s="52">
        <f t="shared" ref="J999:AN999" si="166">AVERAGE(AVERAGE(J1000:J1005),AVERAGE(J1006:J1011))</f>
        <v>0.33302597500000003</v>
      </c>
      <c r="K999" s="52">
        <f t="shared" si="166"/>
        <v>0.22829781666666665</v>
      </c>
      <c r="L999" s="52">
        <f t="shared" si="166"/>
        <v>0.23115511666666669</v>
      </c>
      <c r="M999" s="52">
        <f t="shared" si="166"/>
        <v>0.40913444166666668</v>
      </c>
      <c r="N999" s="52">
        <f t="shared" si="166"/>
        <v>0.20917702499999999</v>
      </c>
      <c r="O999" s="52">
        <f t="shared" si="166"/>
        <v>0.19357605</v>
      </c>
      <c r="P999" s="52">
        <f t="shared" si="166"/>
        <v>0.54993211666666664</v>
      </c>
      <c r="Q999" s="52">
        <f t="shared" si="166"/>
        <v>0.47213284999999994</v>
      </c>
      <c r="R999" s="52">
        <f t="shared" si="166"/>
        <v>0.45288018333333335</v>
      </c>
      <c r="S999" s="52">
        <f t="shared" si="166"/>
        <v>0.35720959166666666</v>
      </c>
      <c r="T999" s="52">
        <f t="shared" si="166"/>
        <v>0.51595766666666676</v>
      </c>
      <c r="U999" s="52">
        <f t="shared" si="166"/>
        <v>0.24535447500000002</v>
      </c>
      <c r="V999" s="52">
        <f t="shared" si="166"/>
        <v>0.3514704666666667</v>
      </c>
      <c r="W999" s="52">
        <f t="shared" si="166"/>
        <v>0.42394333333333334</v>
      </c>
      <c r="X999" s="52">
        <f t="shared" si="166"/>
        <v>0.39262134166666662</v>
      </c>
      <c r="Y999" s="52">
        <f t="shared" si="166"/>
        <v>0.31460482499999998</v>
      </c>
      <c r="Z999" s="52">
        <f t="shared" si="166"/>
        <v>0.3888043166666667</v>
      </c>
      <c r="AA999" s="52">
        <f t="shared" si="166"/>
        <v>0.26730176666666666</v>
      </c>
      <c r="AB999" s="52">
        <f t="shared" si="166"/>
        <v>0.46972746666666665</v>
      </c>
      <c r="AC999" s="52">
        <f t="shared" si="166"/>
        <v>0.19913091666666666</v>
      </c>
      <c r="AD999" s="52">
        <f t="shared" si="166"/>
        <v>0.50042787499999997</v>
      </c>
      <c r="AE999" s="52">
        <f t="shared" si="166"/>
        <v>0.27296629166666664</v>
      </c>
      <c r="AF999" s="52">
        <f t="shared" si="166"/>
        <v>0.31503663333333332</v>
      </c>
      <c r="AG999" s="52">
        <f t="shared" si="166"/>
        <v>0.37696735000000003</v>
      </c>
      <c r="AH999" s="52">
        <f t="shared" si="166"/>
        <v>0.24592836666666668</v>
      </c>
      <c r="AI999" s="52">
        <f t="shared" si="166"/>
        <v>0.36338144166666664</v>
      </c>
      <c r="AJ999" s="52">
        <f t="shared" si="166"/>
        <v>0.27464429166666671</v>
      </c>
      <c r="AK999" s="52">
        <f t="shared" si="166"/>
        <v>0.32420339166666667</v>
      </c>
      <c r="AL999" s="52">
        <f t="shared" si="166"/>
        <v>0.29343919166666665</v>
      </c>
      <c r="AM999" s="52">
        <f t="shared" si="166"/>
        <v>0.30341420833333332</v>
      </c>
      <c r="AN999" s="52">
        <f t="shared" si="166"/>
        <v>0.39465810833333331</v>
      </c>
    </row>
    <row r="1000" spans="1:40" s="1" customFormat="1" ht="60">
      <c r="A1000" s="1" t="s">
        <v>157</v>
      </c>
      <c r="C1000" s="1" t="s">
        <v>2037</v>
      </c>
      <c r="G1000" s="1" t="s">
        <v>2038</v>
      </c>
      <c r="H1000" s="13" t="s">
        <v>2039</v>
      </c>
      <c r="I1000" s="14">
        <v>0.44166670000000002</v>
      </c>
      <c r="J1000" s="14">
        <v>0.3454545</v>
      </c>
      <c r="K1000" s="14">
        <v>0.27500000000000002</v>
      </c>
      <c r="L1000" s="14">
        <v>0.17499999999999999</v>
      </c>
      <c r="M1000" s="14">
        <v>0.24444440000000001</v>
      </c>
      <c r="N1000" s="14">
        <v>0.21</v>
      </c>
      <c r="O1000" s="14">
        <v>0.1520408</v>
      </c>
      <c r="P1000" s="14">
        <v>0.32941179999999998</v>
      </c>
      <c r="Q1000" s="14">
        <v>0.37333329999999998</v>
      </c>
      <c r="R1000" s="14">
        <v>0.3</v>
      </c>
      <c r="S1000" s="14">
        <v>0.20799999999999999</v>
      </c>
      <c r="T1000" s="14">
        <v>0.32500000000000001</v>
      </c>
      <c r="U1000" s="14">
        <v>0.1</v>
      </c>
      <c r="V1000" s="14">
        <v>0.28333330000000001</v>
      </c>
      <c r="W1000" s="14">
        <v>0.27500000000000002</v>
      </c>
      <c r="X1000" s="14">
        <v>0.32800000000000001</v>
      </c>
      <c r="Y1000" s="14">
        <v>0.3142857</v>
      </c>
      <c r="Z1000" s="14">
        <v>0.33750000000000002</v>
      </c>
      <c r="AA1000" s="14">
        <v>0.1842105</v>
      </c>
      <c r="AB1000" s="14">
        <v>0.36428569999999999</v>
      </c>
      <c r="AC1000" s="14">
        <v>7.64706E-2</v>
      </c>
      <c r="AD1000" s="14">
        <v>0.42666670000000001</v>
      </c>
      <c r="AE1000" s="14">
        <v>0.20666670000000001</v>
      </c>
      <c r="AF1000" s="14">
        <v>0.38666669999999997</v>
      </c>
      <c r="AG1000" s="14">
        <v>0.51249999999999996</v>
      </c>
      <c r="AH1000" s="14">
        <v>0.25454549999999998</v>
      </c>
      <c r="AI1000" s="14">
        <v>0.3333333</v>
      </c>
      <c r="AJ1000" s="14">
        <v>0.31052629999999998</v>
      </c>
      <c r="AK1000" s="14">
        <v>0.36363640000000003</v>
      </c>
      <c r="AL1000" s="14">
        <v>0.26666669999999998</v>
      </c>
      <c r="AM1000" s="14">
        <v>0.3333333</v>
      </c>
      <c r="AN1000" s="14">
        <v>0.4583333</v>
      </c>
    </row>
    <row r="1001" spans="1:40" s="1" customFormat="1" ht="75">
      <c r="A1001" s="1" t="s">
        <v>157</v>
      </c>
      <c r="C1001" s="1" t="s">
        <v>2040</v>
      </c>
      <c r="G1001" s="1" t="s">
        <v>2041</v>
      </c>
      <c r="H1001" s="13" t="s">
        <v>2042</v>
      </c>
      <c r="I1001" s="14">
        <v>0.58750000000000002</v>
      </c>
      <c r="J1001" s="14">
        <v>0.42272729999999997</v>
      </c>
      <c r="K1001" s="14">
        <v>0.26250000000000001</v>
      </c>
      <c r="L1001" s="14">
        <v>0.3</v>
      </c>
      <c r="M1001" s="14">
        <v>0.28333330000000001</v>
      </c>
      <c r="N1001" s="14">
        <v>0.28000000000000003</v>
      </c>
      <c r="O1001" s="14">
        <v>0.21752579999999999</v>
      </c>
      <c r="P1001" s="14">
        <v>0.58823530000000002</v>
      </c>
      <c r="Q1001" s="14">
        <v>0.44666670000000003</v>
      </c>
      <c r="R1001" s="14">
        <v>0.55000000000000004</v>
      </c>
      <c r="S1001" s="14">
        <v>0.25416670000000002</v>
      </c>
      <c r="T1001" s="14">
        <v>0.50624999999999998</v>
      </c>
      <c r="U1001" s="14">
        <v>5.7142900000000003E-2</v>
      </c>
      <c r="V1001" s="14">
        <v>0.34166669999999999</v>
      </c>
      <c r="W1001" s="14">
        <v>0.36774190000000001</v>
      </c>
      <c r="X1001" s="14">
        <v>0.41304350000000001</v>
      </c>
      <c r="Y1001" s="14">
        <v>0.34285719999999997</v>
      </c>
      <c r="Z1001" s="14">
        <v>0.17499999999999999</v>
      </c>
      <c r="AA1001" s="14">
        <v>0.14499999999999999</v>
      </c>
      <c r="AB1001" s="14">
        <v>0.53571429999999998</v>
      </c>
      <c r="AC1001" s="14">
        <v>0.22222220000000001</v>
      </c>
      <c r="AD1001" s="14">
        <v>0.67500000000000004</v>
      </c>
      <c r="AE1001" s="14">
        <v>0.22</v>
      </c>
      <c r="AF1001" s="14">
        <v>0.29375000000000001</v>
      </c>
      <c r="AG1001" s="14">
        <v>0.46250000000000002</v>
      </c>
      <c r="AH1001" s="14">
        <v>0.34761910000000001</v>
      </c>
      <c r="AI1001" s="14">
        <v>0.36666670000000001</v>
      </c>
      <c r="AJ1001" s="14">
        <v>0.2</v>
      </c>
      <c r="AK1001" s="14">
        <v>0.59090909999999996</v>
      </c>
      <c r="AL1001" s="14">
        <v>0.3</v>
      </c>
      <c r="AM1001" s="14">
        <v>0.4692308</v>
      </c>
      <c r="AN1001" s="14">
        <v>0.375</v>
      </c>
    </row>
    <row r="1002" spans="1:40" s="1" customFormat="1" ht="60">
      <c r="A1002" s="1" t="s">
        <v>157</v>
      </c>
      <c r="C1002" s="1" t="s">
        <v>2043</v>
      </c>
      <c r="G1002" s="1" t="s">
        <v>2044</v>
      </c>
      <c r="H1002" s="13" t="s">
        <v>2045</v>
      </c>
      <c r="I1002" s="14">
        <v>0.44347829999999999</v>
      </c>
      <c r="J1002" s="14">
        <v>0.1909091</v>
      </c>
      <c r="K1002" s="14">
        <v>0.1888889</v>
      </c>
      <c r="L1002" s="14">
        <v>0.21249999999999999</v>
      </c>
      <c r="M1002" s="14">
        <v>0.24736839999999999</v>
      </c>
      <c r="N1002" s="14">
        <v>0.2</v>
      </c>
      <c r="O1002" s="14">
        <v>0.1793814</v>
      </c>
      <c r="P1002" s="14">
        <v>0.44117650000000003</v>
      </c>
      <c r="Q1002" s="14">
        <v>0.32500000000000001</v>
      </c>
      <c r="R1002" s="14">
        <v>0.4</v>
      </c>
      <c r="S1002" s="14">
        <v>0.21666669999999999</v>
      </c>
      <c r="T1002" s="14">
        <v>0.41249999999999998</v>
      </c>
      <c r="U1002" s="14">
        <v>0.1857143</v>
      </c>
      <c r="V1002" s="14">
        <v>0.32727270000000003</v>
      </c>
      <c r="W1002" s="14">
        <v>0.27647060000000001</v>
      </c>
      <c r="X1002" s="14">
        <v>0.3125</v>
      </c>
      <c r="Y1002" s="14">
        <v>0.32857140000000001</v>
      </c>
      <c r="Z1002" s="14">
        <v>0.3333333</v>
      </c>
      <c r="AA1002" s="14">
        <v>0.14000000000000001</v>
      </c>
      <c r="AB1002" s="14">
        <v>0.26428570000000001</v>
      </c>
      <c r="AC1002" s="14">
        <v>0.23030300000000001</v>
      </c>
      <c r="AD1002" s="14">
        <v>0.51176469999999996</v>
      </c>
      <c r="AE1002" s="14">
        <v>0.12666669999999999</v>
      </c>
      <c r="AF1002" s="14">
        <v>0.3</v>
      </c>
      <c r="AG1002" s="14">
        <v>0.28749999999999998</v>
      </c>
      <c r="AH1002" s="14">
        <v>0.25909090000000001</v>
      </c>
      <c r="AI1002" s="14">
        <v>0.2923077</v>
      </c>
      <c r="AJ1002" s="14">
        <v>0.2157895</v>
      </c>
      <c r="AK1002" s="14">
        <v>0.33636359999999998</v>
      </c>
      <c r="AL1002" s="14">
        <v>0.18</v>
      </c>
      <c r="AM1002" s="14">
        <v>0.41538459999999999</v>
      </c>
      <c r="AN1002" s="14">
        <v>0.1666667</v>
      </c>
    </row>
    <row r="1003" spans="1:40" s="1" customFormat="1" ht="60">
      <c r="A1003" s="1" t="s">
        <v>157</v>
      </c>
      <c r="C1003" s="1" t="s">
        <v>2046</v>
      </c>
      <c r="G1003" s="1" t="s">
        <v>2047</v>
      </c>
      <c r="H1003" s="13" t="s">
        <v>2048</v>
      </c>
      <c r="I1003" s="14">
        <v>0.6</v>
      </c>
      <c r="J1003" s="14">
        <v>0.39545459999999999</v>
      </c>
      <c r="K1003" s="14">
        <v>0.32500000000000001</v>
      </c>
      <c r="L1003" s="14">
        <v>0.35</v>
      </c>
      <c r="M1003" s="14">
        <v>0.17222219999999999</v>
      </c>
      <c r="N1003" s="14">
        <v>0.14000000000000001</v>
      </c>
      <c r="O1003" s="14">
        <v>0.15263160000000001</v>
      </c>
      <c r="P1003" s="14">
        <v>0.46666669999999999</v>
      </c>
      <c r="Q1003" s="14">
        <v>0.44</v>
      </c>
      <c r="R1003" s="14">
        <v>0.43333329999999998</v>
      </c>
      <c r="S1003" s="14">
        <v>0.1041667</v>
      </c>
      <c r="T1003" s="14">
        <v>0.50624999999999998</v>
      </c>
      <c r="U1003" s="14">
        <v>3.3333300000000003E-2</v>
      </c>
      <c r="V1003" s="14">
        <v>0.21666669999999999</v>
      </c>
      <c r="W1003" s="14">
        <v>0.13225809999999999</v>
      </c>
      <c r="X1003" s="14">
        <v>0.17142859999999999</v>
      </c>
      <c r="Y1003" s="14">
        <v>0.24285709999999999</v>
      </c>
      <c r="Z1003" s="14">
        <v>0.2</v>
      </c>
      <c r="AA1003" s="14">
        <v>5.5E-2</v>
      </c>
      <c r="AB1003" s="14">
        <v>0.39230769999999998</v>
      </c>
      <c r="AC1003" s="14">
        <v>0.1545455</v>
      </c>
      <c r="AD1003" s="14">
        <v>0.62352940000000001</v>
      </c>
      <c r="AE1003" s="14">
        <v>0.08</v>
      </c>
      <c r="AF1003" s="14">
        <v>0.26250000000000001</v>
      </c>
      <c r="AG1003" s="14">
        <v>0.25</v>
      </c>
      <c r="AH1003" s="14">
        <v>0.24</v>
      </c>
      <c r="AI1003" s="14">
        <v>0.33571430000000002</v>
      </c>
      <c r="AJ1003" s="14">
        <v>0.1</v>
      </c>
      <c r="AK1003" s="14">
        <v>0.48888890000000002</v>
      </c>
      <c r="AL1003" s="14">
        <v>8.5714299999999993E-2</v>
      </c>
      <c r="AM1003" s="14">
        <v>0.40833330000000001</v>
      </c>
      <c r="AN1003" s="14">
        <v>0.2</v>
      </c>
    </row>
    <row r="1004" spans="1:40" s="1" customFormat="1" ht="60">
      <c r="A1004" s="1" t="s">
        <v>157</v>
      </c>
      <c r="C1004" s="1" t="s">
        <v>2049</v>
      </c>
      <c r="G1004" s="1" t="s">
        <v>2050</v>
      </c>
      <c r="H1004" s="13" t="s">
        <v>2051</v>
      </c>
      <c r="I1004" s="14">
        <v>0.6</v>
      </c>
      <c r="J1004" s="14">
        <v>0.39</v>
      </c>
      <c r="K1004" s="14">
        <v>0.48571429999999999</v>
      </c>
      <c r="L1004" s="14">
        <v>0.27142860000000002</v>
      </c>
      <c r="M1004" s="14">
        <v>0.2277778</v>
      </c>
      <c r="N1004" s="14">
        <v>7.0000000000000007E-2</v>
      </c>
      <c r="O1004" s="14">
        <v>7.7083299999999993E-2</v>
      </c>
      <c r="P1004" s="14">
        <v>0.48125000000000001</v>
      </c>
      <c r="Q1004" s="14">
        <v>0.53076920000000005</v>
      </c>
      <c r="R1004" s="14">
        <v>0.2</v>
      </c>
      <c r="S1004" s="14">
        <v>0.10833329999999999</v>
      </c>
      <c r="T1004" s="14">
        <v>0.44</v>
      </c>
      <c r="U1004" s="14">
        <v>3.3333300000000003E-2</v>
      </c>
      <c r="V1004" s="14">
        <v>0.31666670000000002</v>
      </c>
      <c r="W1004" s="14">
        <v>0.29062500000000002</v>
      </c>
      <c r="X1004" s="14">
        <v>0.21818180000000001</v>
      </c>
      <c r="Y1004" s="14">
        <v>0.1857143</v>
      </c>
      <c r="Z1004" s="14">
        <v>0.16250000000000001</v>
      </c>
      <c r="AA1004" s="14">
        <v>0.15</v>
      </c>
      <c r="AB1004" s="14">
        <v>0.3</v>
      </c>
      <c r="AC1004" s="14">
        <v>4.5945899999999998E-2</v>
      </c>
      <c r="AD1004" s="14">
        <v>0.55000000000000004</v>
      </c>
      <c r="AE1004" s="14">
        <v>0.1</v>
      </c>
      <c r="AF1004" s="14">
        <v>0.2</v>
      </c>
      <c r="AG1004" s="14">
        <v>0.3333333</v>
      </c>
      <c r="AH1004" s="14">
        <v>0.19</v>
      </c>
      <c r="AI1004" s="14">
        <v>0.31818180000000001</v>
      </c>
      <c r="AJ1004" s="14">
        <v>0.2</v>
      </c>
      <c r="AK1004" s="14">
        <v>0.37272729999999998</v>
      </c>
      <c r="AL1004" s="14">
        <v>0.14166670000000001</v>
      </c>
      <c r="AM1004" s="14">
        <v>0.25</v>
      </c>
      <c r="AN1004" s="14">
        <v>0.36249999999999999</v>
      </c>
    </row>
    <row r="1005" spans="1:40" s="1" customFormat="1" ht="60">
      <c r="A1005" s="1" t="s">
        <v>157</v>
      </c>
      <c r="C1005" s="1" t="s">
        <v>2052</v>
      </c>
      <c r="G1005" s="1" t="s">
        <v>2053</v>
      </c>
      <c r="H1005" s="13" t="s">
        <v>2054</v>
      </c>
      <c r="I1005" s="14">
        <v>0.45500000000000002</v>
      </c>
      <c r="J1005" s="14">
        <v>0.26842110000000002</v>
      </c>
      <c r="K1005" s="14">
        <v>0.4375</v>
      </c>
      <c r="L1005" s="14">
        <v>0.22500000000000001</v>
      </c>
      <c r="M1005" s="14">
        <v>9.4736799999999996E-2</v>
      </c>
      <c r="N1005" s="14">
        <v>0.09</v>
      </c>
      <c r="O1005" s="14">
        <v>6.0215100000000001E-2</v>
      </c>
      <c r="P1005" s="14">
        <v>0.50666670000000003</v>
      </c>
      <c r="Q1005" s="14">
        <v>0.4</v>
      </c>
      <c r="R1005" s="14">
        <v>0.1</v>
      </c>
      <c r="S1005" s="14">
        <v>9.1666700000000004E-2</v>
      </c>
      <c r="T1005" s="14">
        <v>0.24285709999999999</v>
      </c>
      <c r="U1005" s="14">
        <v>3.3333300000000003E-2</v>
      </c>
      <c r="V1005" s="14">
        <v>0.26666669999999998</v>
      </c>
      <c r="W1005" s="14">
        <v>0.13939389999999999</v>
      </c>
      <c r="X1005" s="14">
        <v>0.16363639999999999</v>
      </c>
      <c r="Y1005" s="14">
        <v>0.1285714</v>
      </c>
      <c r="Z1005" s="14">
        <v>0.16250000000000001</v>
      </c>
      <c r="AA1005" s="14">
        <v>0.1</v>
      </c>
      <c r="AB1005" s="14">
        <v>0.3230769</v>
      </c>
      <c r="AC1005" s="14">
        <v>4.5714299999999999E-2</v>
      </c>
      <c r="AD1005" s="14">
        <v>0.46666669999999999</v>
      </c>
      <c r="AE1005" s="14">
        <v>0.1</v>
      </c>
      <c r="AF1005" s="14">
        <v>0.18666669999999999</v>
      </c>
      <c r="AG1005" s="14">
        <v>0.1888889</v>
      </c>
      <c r="AH1005" s="14">
        <v>0.1842105</v>
      </c>
      <c r="AI1005" s="14">
        <v>0.3</v>
      </c>
      <c r="AJ1005" s="14">
        <v>8.8235300000000003E-2</v>
      </c>
      <c r="AK1005" s="14">
        <v>0.3</v>
      </c>
      <c r="AL1005" s="14">
        <v>4.6153800000000002E-2</v>
      </c>
      <c r="AM1005" s="14">
        <v>0.16</v>
      </c>
      <c r="AN1005" s="14">
        <v>0.15</v>
      </c>
    </row>
    <row r="1006" spans="1:40" s="1" customFormat="1" ht="15.75">
      <c r="A1006" s="1" t="s">
        <v>342</v>
      </c>
      <c r="G1006" s="1" t="s">
        <v>2055</v>
      </c>
      <c r="H1006" s="13" t="s">
        <v>2056</v>
      </c>
      <c r="I1006" s="14">
        <v>1</v>
      </c>
      <c r="J1006" s="14">
        <v>0.75</v>
      </c>
      <c r="K1006" s="14">
        <v>0.25</v>
      </c>
      <c r="L1006" s="14">
        <v>0.5</v>
      </c>
      <c r="M1006" s="14">
        <v>0.5</v>
      </c>
      <c r="N1006" s="14">
        <v>0.75</v>
      </c>
      <c r="O1006" s="14">
        <v>0.75</v>
      </c>
      <c r="P1006" s="14">
        <v>1</v>
      </c>
      <c r="Q1006" s="14">
        <v>0.5</v>
      </c>
      <c r="R1006" s="14">
        <v>0.5</v>
      </c>
      <c r="S1006" s="14">
        <v>0.5</v>
      </c>
      <c r="T1006" s="14">
        <v>1</v>
      </c>
      <c r="U1006" s="14">
        <v>0.25</v>
      </c>
      <c r="V1006" s="14">
        <v>0.25</v>
      </c>
      <c r="W1006" s="14">
        <v>0.75</v>
      </c>
      <c r="X1006" s="14">
        <v>0.5</v>
      </c>
      <c r="Y1006" s="14">
        <v>0.75</v>
      </c>
      <c r="Z1006" s="14">
        <v>0.25</v>
      </c>
      <c r="AA1006" s="14">
        <v>0.5</v>
      </c>
      <c r="AB1006" s="14">
        <v>0.5</v>
      </c>
      <c r="AC1006" s="14">
        <v>0.5</v>
      </c>
      <c r="AD1006" s="14">
        <v>1</v>
      </c>
      <c r="AE1006" s="14">
        <v>0.5</v>
      </c>
      <c r="AF1006" s="14">
        <v>0.5</v>
      </c>
      <c r="AG1006" s="14">
        <v>0.25</v>
      </c>
      <c r="AH1006" s="14">
        <v>0.75</v>
      </c>
      <c r="AI1006" s="14">
        <v>0.25</v>
      </c>
      <c r="AJ1006" s="14">
        <v>0.25</v>
      </c>
      <c r="AK1006" s="14">
        <v>0.75</v>
      </c>
      <c r="AL1006" s="14">
        <v>0.25</v>
      </c>
      <c r="AM1006" s="14">
        <v>0.5</v>
      </c>
      <c r="AN1006" s="14">
        <v>0.25</v>
      </c>
    </row>
    <row r="1007" spans="1:40" s="1" customFormat="1" ht="15.75">
      <c r="A1007" s="1" t="s">
        <v>342</v>
      </c>
      <c r="G1007" s="1" t="s">
        <v>2057</v>
      </c>
      <c r="H1007" s="13" t="s">
        <v>2058</v>
      </c>
      <c r="I1007" s="14">
        <v>1</v>
      </c>
      <c r="J1007" s="14">
        <v>0.33300000000000002</v>
      </c>
      <c r="K1007" s="14">
        <v>0</v>
      </c>
      <c r="L1007" s="14">
        <v>0</v>
      </c>
      <c r="M1007" s="14">
        <v>1</v>
      </c>
      <c r="N1007" s="14">
        <v>0</v>
      </c>
      <c r="O1007" s="14">
        <v>0</v>
      </c>
      <c r="P1007" s="14">
        <v>1</v>
      </c>
      <c r="Q1007" s="14">
        <v>1</v>
      </c>
      <c r="R1007" s="14">
        <v>1</v>
      </c>
      <c r="S1007" s="14">
        <v>1</v>
      </c>
      <c r="T1007" s="14">
        <v>1</v>
      </c>
      <c r="U1007" s="14">
        <v>0.66600000000000004</v>
      </c>
      <c r="V1007" s="14">
        <v>0.66600000000000004</v>
      </c>
      <c r="W1007" s="14">
        <v>1</v>
      </c>
      <c r="X1007" s="14">
        <v>1</v>
      </c>
      <c r="Y1007" s="14">
        <v>0.33300000000000002</v>
      </c>
      <c r="Z1007" s="14">
        <v>1</v>
      </c>
      <c r="AA1007" s="14">
        <v>0.66600000000000004</v>
      </c>
      <c r="AB1007" s="14">
        <v>1</v>
      </c>
      <c r="AC1007" s="14">
        <v>0.33300000000000002</v>
      </c>
      <c r="AD1007" s="14">
        <v>0.66600000000000004</v>
      </c>
      <c r="AE1007" s="14">
        <v>0.66600000000000004</v>
      </c>
      <c r="AF1007" s="14">
        <v>0.66600000000000004</v>
      </c>
      <c r="AG1007" s="14">
        <v>0.66600000000000004</v>
      </c>
      <c r="AH1007" s="14">
        <v>0</v>
      </c>
      <c r="AI1007" s="14">
        <v>0.66600000000000004</v>
      </c>
      <c r="AJ1007" s="14">
        <v>0.66600000000000004</v>
      </c>
      <c r="AK1007" s="14">
        <v>0</v>
      </c>
      <c r="AL1007" s="14">
        <v>0.66600000000000004</v>
      </c>
      <c r="AM1007" s="14">
        <v>0.33300000000000002</v>
      </c>
      <c r="AN1007" s="14">
        <v>1</v>
      </c>
    </row>
    <row r="1008" spans="1:40" s="1" customFormat="1" ht="15.75">
      <c r="A1008" s="1" t="s">
        <v>342</v>
      </c>
      <c r="G1008" s="1" t="s">
        <v>2059</v>
      </c>
      <c r="H1008" s="13" t="s">
        <v>2060</v>
      </c>
      <c r="I1008" s="14">
        <v>1</v>
      </c>
      <c r="J1008" s="14">
        <v>0</v>
      </c>
      <c r="K1008" s="14">
        <v>0</v>
      </c>
      <c r="L1008" s="14">
        <v>0</v>
      </c>
      <c r="M1008" s="14">
        <v>1</v>
      </c>
      <c r="N1008" s="14">
        <v>0</v>
      </c>
      <c r="O1008" s="14">
        <v>0</v>
      </c>
      <c r="P1008" s="14">
        <v>1</v>
      </c>
      <c r="Q1008" s="14">
        <v>1</v>
      </c>
      <c r="R1008" s="14">
        <v>1</v>
      </c>
      <c r="S1008" s="14">
        <v>1</v>
      </c>
      <c r="T1008" s="14">
        <v>1</v>
      </c>
      <c r="U1008" s="14">
        <v>0.66600000000000004</v>
      </c>
      <c r="V1008" s="14">
        <v>0.66600000000000004</v>
      </c>
      <c r="W1008" s="14">
        <v>1</v>
      </c>
      <c r="X1008" s="14">
        <v>1</v>
      </c>
      <c r="Y1008" s="14">
        <v>0.33300000000000002</v>
      </c>
      <c r="Z1008" s="14">
        <v>1</v>
      </c>
      <c r="AA1008" s="14">
        <v>0</v>
      </c>
      <c r="AB1008" s="14">
        <v>1</v>
      </c>
      <c r="AC1008" s="14">
        <v>0</v>
      </c>
      <c r="AD1008" s="14">
        <v>0.66600000000000004</v>
      </c>
      <c r="AE1008" s="14">
        <v>0.33300000000000002</v>
      </c>
      <c r="AF1008" s="14">
        <v>0</v>
      </c>
      <c r="AG1008" s="14">
        <v>0.66600000000000004</v>
      </c>
      <c r="AH1008" s="14">
        <v>0</v>
      </c>
      <c r="AI1008" s="14">
        <v>0.33300000000000002</v>
      </c>
      <c r="AJ1008" s="14">
        <v>0.33300000000000002</v>
      </c>
      <c r="AK1008" s="14">
        <v>0</v>
      </c>
      <c r="AL1008" s="14">
        <v>0.66600000000000004</v>
      </c>
      <c r="AM1008" s="14">
        <v>0</v>
      </c>
      <c r="AN1008" s="14">
        <v>1</v>
      </c>
    </row>
    <row r="1009" spans="1:40" s="1" customFormat="1" ht="30">
      <c r="A1009" s="1" t="s">
        <v>342</v>
      </c>
      <c r="G1009" s="1" t="s">
        <v>2061</v>
      </c>
      <c r="H1009" s="13" t="s">
        <v>2062</v>
      </c>
      <c r="I1009" s="14">
        <v>0.1336762</v>
      </c>
      <c r="J1009" s="14">
        <v>0.111528</v>
      </c>
      <c r="K1009" s="14">
        <v>0.17350309999999999</v>
      </c>
      <c r="L1009" s="14">
        <v>0.1624603</v>
      </c>
      <c r="M1009" s="14">
        <v>0.2356142</v>
      </c>
      <c r="N1009" s="14">
        <v>0.1160283</v>
      </c>
      <c r="O1009" s="14">
        <v>0.28269050000000001</v>
      </c>
      <c r="P1009" s="14">
        <v>2.7746400000000001E-2</v>
      </c>
      <c r="Q1009" s="14">
        <v>0.13793179999999999</v>
      </c>
      <c r="R1009" s="14">
        <v>8.2988099999999995E-2</v>
      </c>
      <c r="S1009" s="14">
        <v>0.29507169999999999</v>
      </c>
      <c r="T1009" s="14">
        <v>0.1701841</v>
      </c>
      <c r="U1009" s="14">
        <v>0.1386503</v>
      </c>
      <c r="V1009" s="14">
        <v>0.1691965</v>
      </c>
      <c r="W1009" s="14">
        <v>0.11946039999999999</v>
      </c>
      <c r="X1009" s="14">
        <v>0.12439119999999999</v>
      </c>
      <c r="Y1009" s="14">
        <v>0.19501869999999999</v>
      </c>
      <c r="Z1009" s="14">
        <v>0.16631070000000001</v>
      </c>
      <c r="AA1009" s="14">
        <v>0.2903732</v>
      </c>
      <c r="AB1009" s="14">
        <v>0.20069799999999999</v>
      </c>
      <c r="AC1009" s="14">
        <v>0.26617629999999998</v>
      </c>
      <c r="AD1009" s="14">
        <v>0.1410563</v>
      </c>
      <c r="AE1009" s="14">
        <v>0.15382509999999999</v>
      </c>
      <c r="AF1009" s="14">
        <v>0.26926149999999999</v>
      </c>
      <c r="AG1009" s="14">
        <v>0.12200419999999999</v>
      </c>
      <c r="AH1009" s="14">
        <v>0.14721329999999999</v>
      </c>
      <c r="AI1009" s="14">
        <v>0.26366800000000001</v>
      </c>
      <c r="AJ1009" s="14">
        <v>0.15081849999999999</v>
      </c>
      <c r="AK1009" s="14">
        <v>0.2308752</v>
      </c>
      <c r="AL1009" s="14">
        <v>0.12213880000000001</v>
      </c>
      <c r="AM1009" s="14">
        <v>0.1236941</v>
      </c>
      <c r="AN1009" s="14">
        <v>0.2283396</v>
      </c>
    </row>
    <row r="1010" spans="1:40" s="1" customFormat="1" ht="30">
      <c r="A1010" s="1" t="s">
        <v>342</v>
      </c>
      <c r="G1010" s="1" t="s">
        <v>2063</v>
      </c>
      <c r="H1010" s="13" t="s">
        <v>2064</v>
      </c>
      <c r="I1010" s="14">
        <v>0.24970709999999999</v>
      </c>
      <c r="J1010" s="14">
        <v>0.2174171</v>
      </c>
      <c r="K1010" s="14">
        <v>0.34146749999999998</v>
      </c>
      <c r="L1010" s="14">
        <v>0.29177249999999999</v>
      </c>
      <c r="M1010" s="14">
        <v>0.33271620000000002</v>
      </c>
      <c r="N1010" s="14">
        <v>0.225496</v>
      </c>
      <c r="O1010" s="14">
        <v>0.45134410000000003</v>
      </c>
      <c r="P1010" s="14">
        <v>4.3832000000000003E-2</v>
      </c>
      <c r="Q1010" s="14">
        <v>0.22619320000000001</v>
      </c>
      <c r="R1010" s="14">
        <v>0.15404080000000001</v>
      </c>
      <c r="S1010" s="14">
        <v>0.50844330000000004</v>
      </c>
      <c r="T1010" s="14">
        <v>0.30275079999999999</v>
      </c>
      <c r="U1010" s="14">
        <v>0.20934630000000001</v>
      </c>
      <c r="V1010" s="14">
        <v>0.28557630000000001</v>
      </c>
      <c r="W1010" s="14">
        <v>0.16497010000000001</v>
      </c>
      <c r="X1010" s="14">
        <v>0.19457459999999999</v>
      </c>
      <c r="Y1010" s="14">
        <v>0.33568209999999998</v>
      </c>
      <c r="Z1010" s="14">
        <v>0.30710779999999999</v>
      </c>
      <c r="AA1010" s="14">
        <v>0.40563749999999998</v>
      </c>
      <c r="AB1010" s="14">
        <v>0.32776129999999998</v>
      </c>
      <c r="AC1010" s="14">
        <v>0.37229319999999999</v>
      </c>
      <c r="AD1010" s="14">
        <v>0.2784507</v>
      </c>
      <c r="AE1010" s="14">
        <v>0.36083700000000002</v>
      </c>
      <c r="AF1010" s="14">
        <v>0.42989470000000002</v>
      </c>
      <c r="AG1010" s="14">
        <v>0.2134818</v>
      </c>
      <c r="AH1010" s="14">
        <v>0.2927611</v>
      </c>
      <c r="AI1010" s="14">
        <v>0.47310550000000001</v>
      </c>
      <c r="AJ1010" s="14">
        <v>0.20996190000000001</v>
      </c>
      <c r="AK1010" s="14">
        <v>0.31414019999999998</v>
      </c>
      <c r="AL1010" s="14">
        <v>0.22553000000000001</v>
      </c>
      <c r="AM1010" s="14">
        <v>0.21939439999999999</v>
      </c>
      <c r="AN1010" s="14">
        <v>0.40215770000000001</v>
      </c>
    </row>
    <row r="1011" spans="1:40" s="1" customFormat="1" ht="30">
      <c r="A1011" s="1" t="s">
        <v>342</v>
      </c>
      <c r="G1011" s="1" t="s">
        <v>2065</v>
      </c>
      <c r="H1011" s="13" t="s">
        <v>2066</v>
      </c>
      <c r="I1011" s="14">
        <v>0.1429</v>
      </c>
      <c r="J1011" s="14">
        <v>0.57140000000000002</v>
      </c>
      <c r="K1011" s="14">
        <v>0</v>
      </c>
      <c r="L1011" s="14">
        <v>0.28570000000000001</v>
      </c>
      <c r="M1011" s="14">
        <v>0.57140000000000002</v>
      </c>
      <c r="N1011" s="14">
        <v>0.42859999999999998</v>
      </c>
      <c r="O1011" s="14">
        <v>0</v>
      </c>
      <c r="P1011" s="14">
        <v>0.71419999999999995</v>
      </c>
      <c r="Q1011" s="14">
        <v>0.28570000000000001</v>
      </c>
      <c r="R1011" s="14">
        <v>0.71419999999999995</v>
      </c>
      <c r="S1011" s="14">
        <v>0</v>
      </c>
      <c r="T1011" s="14">
        <v>0.28570000000000001</v>
      </c>
      <c r="U1011" s="14">
        <v>0.57140000000000002</v>
      </c>
      <c r="V1011" s="14">
        <v>0.42859999999999998</v>
      </c>
      <c r="W1011" s="14">
        <v>0.57140000000000002</v>
      </c>
      <c r="X1011" s="14">
        <v>0.28570000000000001</v>
      </c>
      <c r="Y1011" s="14">
        <v>0.28570000000000001</v>
      </c>
      <c r="Z1011" s="14">
        <v>0.57140000000000002</v>
      </c>
      <c r="AA1011" s="14">
        <v>0.57140000000000002</v>
      </c>
      <c r="AB1011" s="14">
        <v>0.42859999999999998</v>
      </c>
      <c r="AC1011" s="14">
        <v>0.1429</v>
      </c>
      <c r="AD1011" s="14">
        <v>0</v>
      </c>
      <c r="AE1011" s="14">
        <v>0.42859999999999998</v>
      </c>
      <c r="AF1011" s="14">
        <v>0.28570000000000001</v>
      </c>
      <c r="AG1011" s="14">
        <v>0.57140000000000002</v>
      </c>
      <c r="AH1011" s="14">
        <v>0.28570000000000001</v>
      </c>
      <c r="AI1011" s="14">
        <v>0.42859999999999998</v>
      </c>
      <c r="AJ1011" s="14">
        <v>0.57140000000000002</v>
      </c>
      <c r="AK1011" s="14">
        <v>0.1429</v>
      </c>
      <c r="AL1011" s="14">
        <v>0.57140000000000002</v>
      </c>
      <c r="AM1011" s="14">
        <v>0.42859999999999998</v>
      </c>
      <c r="AN1011" s="14">
        <v>0.1429</v>
      </c>
    </row>
    <row r="1012" spans="1:40" s="33" customFormat="1" ht="15.75">
      <c r="A1012" s="37" t="s">
        <v>145</v>
      </c>
      <c r="B1012" s="37"/>
      <c r="C1012" s="37"/>
      <c r="D1012" s="37"/>
      <c r="E1012" s="37"/>
      <c r="F1012" s="37"/>
      <c r="G1012" s="37" t="s">
        <v>2067</v>
      </c>
      <c r="H1012" s="38"/>
      <c r="I1012" s="52">
        <f>AVERAGE(I1013:I1024)</f>
        <v>0.53386233333333333</v>
      </c>
      <c r="J1012" s="52">
        <f>AVERAGE(J1013:J1024)</f>
        <v>0.34516479999999999</v>
      </c>
      <c r="K1012" s="52">
        <f t="shared" ref="K1012:AN1012" si="167">AVERAGE(K1013:K1024)</f>
        <v>0.37410787499999998</v>
      </c>
      <c r="L1012" s="52">
        <f t="shared" si="167"/>
        <v>0.43279174166666662</v>
      </c>
      <c r="M1012" s="52">
        <f t="shared" si="167"/>
        <v>0.34495755</v>
      </c>
      <c r="N1012" s="52">
        <f t="shared" si="167"/>
        <v>0.43421216666666668</v>
      </c>
      <c r="O1012" s="52">
        <f t="shared" si="167"/>
        <v>0.29041020000000001</v>
      </c>
      <c r="P1012" s="52">
        <f t="shared" si="167"/>
        <v>0.58615887500000008</v>
      </c>
      <c r="Q1012" s="52">
        <f t="shared" si="167"/>
        <v>0.47419600833333336</v>
      </c>
      <c r="R1012" s="52">
        <f t="shared" si="167"/>
        <v>0.49965263333333337</v>
      </c>
      <c r="S1012" s="52">
        <f t="shared" si="167"/>
        <v>0.27827180000000001</v>
      </c>
      <c r="T1012" s="52">
        <f t="shared" si="167"/>
        <v>0.47150982500000005</v>
      </c>
      <c r="U1012" s="52">
        <f t="shared" si="167"/>
        <v>0.23593720833333331</v>
      </c>
      <c r="V1012" s="52">
        <f t="shared" si="167"/>
        <v>0.39755099166666669</v>
      </c>
      <c r="W1012" s="52">
        <f t="shared" si="167"/>
        <v>0.40773984166666666</v>
      </c>
      <c r="X1012" s="52">
        <f t="shared" si="167"/>
        <v>0.46053252500000008</v>
      </c>
      <c r="Y1012" s="52">
        <f t="shared" si="167"/>
        <v>0.39071239166666666</v>
      </c>
      <c r="Z1012" s="52">
        <f t="shared" si="167"/>
        <v>0.28922739999999997</v>
      </c>
      <c r="AA1012" s="52">
        <f t="shared" si="167"/>
        <v>0.35597878333333338</v>
      </c>
      <c r="AB1012" s="52">
        <f t="shared" si="167"/>
        <v>0.4059853916666667</v>
      </c>
      <c r="AC1012" s="52">
        <f t="shared" si="167"/>
        <v>0.27483743333333333</v>
      </c>
      <c r="AD1012" s="52">
        <f t="shared" si="167"/>
        <v>0.67929480833333333</v>
      </c>
      <c r="AE1012" s="52">
        <f t="shared" si="167"/>
        <v>0.31357937499999999</v>
      </c>
      <c r="AF1012" s="52">
        <f t="shared" si="167"/>
        <v>0.51731908333333332</v>
      </c>
      <c r="AG1012" s="52">
        <f t="shared" si="167"/>
        <v>0.5187870916666667</v>
      </c>
      <c r="AH1012" s="52">
        <f t="shared" si="167"/>
        <v>0.41534886666666671</v>
      </c>
      <c r="AI1012" s="52">
        <f t="shared" si="167"/>
        <v>0.40320835833333341</v>
      </c>
      <c r="AJ1012" s="52">
        <f t="shared" si="167"/>
        <v>0.39349405833333329</v>
      </c>
      <c r="AK1012" s="52">
        <f t="shared" si="167"/>
        <v>0.52559769999999995</v>
      </c>
      <c r="AL1012" s="52">
        <f t="shared" si="167"/>
        <v>0.3250193916666666</v>
      </c>
      <c r="AM1012" s="52">
        <f t="shared" si="167"/>
        <v>0.4840758750000001</v>
      </c>
      <c r="AN1012" s="52">
        <f t="shared" si="167"/>
        <v>0.51470096666666676</v>
      </c>
    </row>
    <row r="1013" spans="1:40" s="1" customFormat="1" ht="60">
      <c r="A1013" s="1" t="s">
        <v>157</v>
      </c>
      <c r="C1013" s="1" t="s">
        <v>2068</v>
      </c>
      <c r="G1013" s="1" t="s">
        <v>2069</v>
      </c>
      <c r="H1013" s="13" t="s">
        <v>2070</v>
      </c>
      <c r="I1013" s="14">
        <v>0.32083329999999999</v>
      </c>
      <c r="J1013" s="14">
        <v>0.1090909</v>
      </c>
      <c r="K1013" s="14">
        <v>8.8888900000000007E-2</v>
      </c>
      <c r="L1013" s="14">
        <v>0.22500000000000001</v>
      </c>
      <c r="M1013" s="14">
        <v>0.1052632</v>
      </c>
      <c r="N1013" s="14">
        <v>0.09</v>
      </c>
      <c r="O1013" s="14">
        <v>6.9387799999999999E-2</v>
      </c>
      <c r="P1013" s="14">
        <v>0.2705882</v>
      </c>
      <c r="Q1013" s="14">
        <v>0.3125</v>
      </c>
      <c r="R1013" s="14">
        <v>0.13333329999999999</v>
      </c>
      <c r="S1013" s="14">
        <v>1.6E-2</v>
      </c>
      <c r="T1013" s="14">
        <v>0.25624999999999998</v>
      </c>
      <c r="U1013" s="14">
        <v>0</v>
      </c>
      <c r="V1013" s="14">
        <v>0.2083333</v>
      </c>
      <c r="W1013" s="14">
        <v>7.3529399999999995E-2</v>
      </c>
      <c r="X1013" s="14">
        <v>0.17199999999999999</v>
      </c>
      <c r="Y1013" s="14">
        <v>5.7142900000000003E-2</v>
      </c>
      <c r="Z1013" s="14">
        <v>6.6666699999999995E-2</v>
      </c>
      <c r="AA1013" s="14">
        <v>0.03</v>
      </c>
      <c r="AB1013" s="14">
        <v>0.1071429</v>
      </c>
      <c r="AC1013" s="14">
        <v>1.9444400000000001E-2</v>
      </c>
      <c r="AD1013" s="14">
        <v>0.37058819999999998</v>
      </c>
      <c r="AE1013" s="14">
        <v>6.6666699999999995E-2</v>
      </c>
      <c r="AF1013" s="14">
        <v>0.22500000000000001</v>
      </c>
      <c r="AG1013" s="14">
        <v>0.27777780000000002</v>
      </c>
      <c r="AH1013" s="14">
        <v>0.1045455</v>
      </c>
      <c r="AI1013" s="14">
        <v>0.1285714</v>
      </c>
      <c r="AJ1013" s="14">
        <v>0.1578947</v>
      </c>
      <c r="AK1013" s="14">
        <v>0.25</v>
      </c>
      <c r="AL1013" s="14">
        <v>0.04</v>
      </c>
      <c r="AM1013" s="14">
        <v>0.2076923</v>
      </c>
      <c r="AN1013" s="14">
        <v>0.31666670000000002</v>
      </c>
    </row>
    <row r="1014" spans="1:40" s="1" customFormat="1" ht="60">
      <c r="A1014" s="1" t="s">
        <v>157</v>
      </c>
      <c r="C1014" s="1" t="s">
        <v>2071</v>
      </c>
      <c r="G1014" s="1" t="s">
        <v>2072</v>
      </c>
      <c r="H1014" s="13" t="s">
        <v>2073</v>
      </c>
      <c r="I1014" s="14">
        <v>0.86956520000000004</v>
      </c>
      <c r="J1014" s="14">
        <v>0.7428572</v>
      </c>
      <c r="K1014" s="14">
        <v>0.65555549999999996</v>
      </c>
      <c r="L1014" s="14">
        <v>0.57499999999999996</v>
      </c>
      <c r="M1014" s="14">
        <v>0.48947370000000001</v>
      </c>
      <c r="N1014" s="14">
        <v>0.75555559999999999</v>
      </c>
      <c r="O1014" s="14">
        <v>0.65360830000000003</v>
      </c>
      <c r="P1014" s="14">
        <v>0.92941180000000001</v>
      </c>
      <c r="Q1014" s="14">
        <v>0.73333329999999997</v>
      </c>
      <c r="R1014" s="14">
        <v>0.83333330000000005</v>
      </c>
      <c r="S1014" s="14">
        <v>0.46666669999999999</v>
      </c>
      <c r="T1014" s="14">
        <v>0.71250000000000002</v>
      </c>
      <c r="U1014" s="14">
        <v>0.1857143</v>
      </c>
      <c r="V1014" s="14">
        <v>0.57272730000000005</v>
      </c>
      <c r="W1014" s="14">
        <v>0.75882349999999998</v>
      </c>
      <c r="X1014" s="14">
        <v>0.69166669999999997</v>
      </c>
      <c r="Y1014" s="14">
        <v>0.8</v>
      </c>
      <c r="Z1014" s="14">
        <v>0.8</v>
      </c>
      <c r="AA1014" s="14">
        <v>0.47499999999999998</v>
      </c>
      <c r="AB1014" s="14">
        <v>0.7</v>
      </c>
      <c r="AC1014" s="14">
        <v>0.67272730000000003</v>
      </c>
      <c r="AD1014" s="14">
        <v>0.80666669999999996</v>
      </c>
      <c r="AE1014" s="14">
        <v>0.54</v>
      </c>
      <c r="AF1014" s="14">
        <v>0.76875000000000004</v>
      </c>
      <c r="AG1014" s="14">
        <v>0.87142850000000005</v>
      </c>
      <c r="AH1014" s="14">
        <v>0.72727269999999999</v>
      </c>
      <c r="AI1014" s="14">
        <v>0.76</v>
      </c>
      <c r="AJ1014" s="14">
        <v>0.38947369999999998</v>
      </c>
      <c r="AK1014" s="14">
        <v>0.79090910000000003</v>
      </c>
      <c r="AL1014" s="14">
        <v>0.38666669999999997</v>
      </c>
      <c r="AM1014" s="14">
        <v>0.73636360000000001</v>
      </c>
      <c r="AN1014" s="14">
        <v>0.90833330000000001</v>
      </c>
    </row>
    <row r="1015" spans="1:40" s="1" customFormat="1" ht="60">
      <c r="A1015" s="1" t="s">
        <v>157</v>
      </c>
      <c r="C1015" s="1" t="s">
        <v>2074</v>
      </c>
      <c r="G1015" s="1" t="s">
        <v>2075</v>
      </c>
      <c r="H1015" s="13" t="s">
        <v>2076</v>
      </c>
      <c r="I1015" s="14">
        <v>0.86190469999999997</v>
      </c>
      <c r="J1015" s="14">
        <v>0.74761900000000003</v>
      </c>
      <c r="K1015" s="14">
        <v>0.93333330000000003</v>
      </c>
      <c r="L1015" s="14">
        <v>0.57142859999999995</v>
      </c>
      <c r="M1015" s="14">
        <v>0.61052629999999997</v>
      </c>
      <c r="N1015" s="14">
        <v>0.73750000000000004</v>
      </c>
      <c r="O1015" s="14">
        <v>0.61354169999999997</v>
      </c>
      <c r="P1015" s="14">
        <v>0.91176469999999998</v>
      </c>
      <c r="Q1015" s="14">
        <v>0.83571430000000002</v>
      </c>
      <c r="R1015" s="14">
        <v>0.83333330000000005</v>
      </c>
      <c r="S1015" s="14">
        <v>0.62608699999999995</v>
      </c>
      <c r="T1015" s="14">
        <v>0.83125000000000004</v>
      </c>
      <c r="U1015" s="14">
        <v>0.54285720000000004</v>
      </c>
      <c r="V1015" s="14">
        <v>0.61</v>
      </c>
      <c r="W1015" s="14">
        <v>0.72424239999999995</v>
      </c>
      <c r="X1015" s="14">
        <v>0.66818180000000005</v>
      </c>
      <c r="Y1015" s="14">
        <v>0.78571429999999998</v>
      </c>
      <c r="Z1015" s="14">
        <v>0.67777779999999999</v>
      </c>
      <c r="AA1015" s="14">
        <v>0.51</v>
      </c>
      <c r="AB1015" s="14">
        <v>0.78571429999999998</v>
      </c>
      <c r="AC1015" s="14">
        <v>0.62941179999999997</v>
      </c>
      <c r="AD1015" s="14">
        <v>0.89285709999999996</v>
      </c>
      <c r="AE1015" s="14">
        <v>0.69333330000000004</v>
      </c>
      <c r="AF1015" s="14">
        <v>0.76875000000000004</v>
      </c>
      <c r="AG1015" s="14">
        <v>0.91428569999999998</v>
      </c>
      <c r="AH1015" s="14">
        <v>0.77619050000000001</v>
      </c>
      <c r="AI1015" s="14">
        <v>0.7733333</v>
      </c>
      <c r="AJ1015" s="14">
        <v>0.55000000000000004</v>
      </c>
      <c r="AK1015" s="14">
        <v>0.81818179999999996</v>
      </c>
      <c r="AL1015" s="14">
        <v>0.57999999999999996</v>
      </c>
      <c r="AM1015" s="14">
        <v>0.64545450000000004</v>
      </c>
      <c r="AN1015" s="14">
        <v>0.8818182</v>
      </c>
    </row>
    <row r="1016" spans="1:40" s="1" customFormat="1" ht="60">
      <c r="A1016" s="1" t="s">
        <v>157</v>
      </c>
      <c r="C1016" s="1" t="s">
        <v>2077</v>
      </c>
      <c r="G1016" s="1" t="s">
        <v>2078</v>
      </c>
      <c r="H1016" s="13" t="s">
        <v>2079</v>
      </c>
      <c r="I1016" s="14">
        <v>0.57916670000000003</v>
      </c>
      <c r="J1016" s="14">
        <v>0.42380950000000001</v>
      </c>
      <c r="K1016" s="14">
        <v>0.38750000000000001</v>
      </c>
      <c r="L1016" s="14">
        <v>0.4</v>
      </c>
      <c r="M1016" s="14">
        <v>0.2944444</v>
      </c>
      <c r="N1016" s="14">
        <v>0.53</v>
      </c>
      <c r="O1016" s="14">
        <v>0.26391750000000003</v>
      </c>
      <c r="P1016" s="14">
        <v>0.52352940000000003</v>
      </c>
      <c r="Q1016" s="14">
        <v>0.46</v>
      </c>
      <c r="R1016" s="14">
        <v>0.4</v>
      </c>
      <c r="S1016" s="14">
        <v>0.22</v>
      </c>
      <c r="T1016" s="14">
        <v>0.52500000000000002</v>
      </c>
      <c r="U1016" s="14">
        <v>2.85714E-2</v>
      </c>
      <c r="V1016" s="14">
        <v>0.40833330000000001</v>
      </c>
      <c r="W1016" s="14">
        <v>0.48484850000000002</v>
      </c>
      <c r="X1016" s="14">
        <v>0.37826090000000001</v>
      </c>
      <c r="Y1016" s="14">
        <v>0.48571429999999999</v>
      </c>
      <c r="Z1016" s="14">
        <v>4.4444400000000002E-2</v>
      </c>
      <c r="AA1016" s="14">
        <v>0.17499999999999999</v>
      </c>
      <c r="AB1016" s="14">
        <v>0.2142857</v>
      </c>
      <c r="AC1016" s="14">
        <v>0.25833329999999999</v>
      </c>
      <c r="AD1016" s="14">
        <v>0.68</v>
      </c>
      <c r="AE1016" s="14">
        <v>0.20666670000000001</v>
      </c>
      <c r="AF1016" s="14">
        <v>0.55000000000000004</v>
      </c>
      <c r="AG1016" s="14">
        <v>0.51111110000000004</v>
      </c>
      <c r="AH1016" s="14">
        <v>0.33181820000000001</v>
      </c>
      <c r="AI1016" s="14">
        <v>0.2866667</v>
      </c>
      <c r="AJ1016" s="14">
        <v>0.28333330000000001</v>
      </c>
      <c r="AK1016" s="14">
        <v>0.50909090000000001</v>
      </c>
      <c r="AL1016" s="14">
        <v>0.31333329999999998</v>
      </c>
      <c r="AM1016" s="14">
        <v>0.5</v>
      </c>
      <c r="AN1016" s="14">
        <v>0.375</v>
      </c>
    </row>
    <row r="1017" spans="1:40" s="1" customFormat="1" ht="60">
      <c r="A1017" s="1" t="s">
        <v>157</v>
      </c>
      <c r="C1017" s="1" t="s">
        <v>2080</v>
      </c>
      <c r="G1017" s="1" t="s">
        <v>2081</v>
      </c>
      <c r="H1017" s="13" t="s">
        <v>2082</v>
      </c>
      <c r="I1017" s="14">
        <v>0.54583329999999997</v>
      </c>
      <c r="J1017" s="14">
        <v>0.352381</v>
      </c>
      <c r="K1017" s="14">
        <v>0.31111109999999997</v>
      </c>
      <c r="L1017" s="14">
        <v>0.35</v>
      </c>
      <c r="M1017" s="14">
        <v>0.35263159999999999</v>
      </c>
      <c r="N1017" s="14">
        <v>0.31111109999999997</v>
      </c>
      <c r="O1017" s="14">
        <v>0.20103090000000001</v>
      </c>
      <c r="P1017" s="14">
        <v>0.4588235</v>
      </c>
      <c r="Q1017" s="14">
        <v>0.50624999999999998</v>
      </c>
      <c r="R1017" s="14">
        <v>0.53333339999999996</v>
      </c>
      <c r="S1017" s="14">
        <v>0.27200000000000002</v>
      </c>
      <c r="T1017" s="14">
        <v>0.53125</v>
      </c>
      <c r="U1017" s="14">
        <v>0.1</v>
      </c>
      <c r="V1017" s="14">
        <v>0.42499999999999999</v>
      </c>
      <c r="W1017" s="14">
        <v>0.43636360000000002</v>
      </c>
      <c r="X1017" s="14">
        <v>0.4166667</v>
      </c>
      <c r="Y1017" s="14">
        <v>0.34285719999999997</v>
      </c>
      <c r="Z1017" s="14">
        <v>0.1888889</v>
      </c>
      <c r="AA1017" s="14">
        <v>0.35555560000000003</v>
      </c>
      <c r="AB1017" s="14">
        <v>0.34615390000000001</v>
      </c>
      <c r="AC1017" s="14">
        <v>0.2055556</v>
      </c>
      <c r="AD1017" s="14">
        <v>0.69374999999999998</v>
      </c>
      <c r="AE1017" s="14">
        <v>0.26</v>
      </c>
      <c r="AF1017" s="14">
        <v>0.52500000000000002</v>
      </c>
      <c r="AG1017" s="14">
        <v>0.5</v>
      </c>
      <c r="AH1017" s="14">
        <v>0.39090910000000001</v>
      </c>
      <c r="AI1017" s="14">
        <v>0.34666669999999999</v>
      </c>
      <c r="AJ1017" s="14">
        <v>0.28421049999999998</v>
      </c>
      <c r="AK1017" s="14">
        <v>0.49</v>
      </c>
      <c r="AL1017" s="14">
        <v>0.15</v>
      </c>
      <c r="AM1017" s="14">
        <v>0.49230770000000001</v>
      </c>
      <c r="AN1017" s="14">
        <v>0.54166669999999995</v>
      </c>
    </row>
    <row r="1018" spans="1:40" s="1" customFormat="1" ht="60">
      <c r="A1018" s="1" t="s">
        <v>157</v>
      </c>
      <c r="C1018" s="1" t="s">
        <v>2083</v>
      </c>
      <c r="G1018" s="1" t="s">
        <v>2084</v>
      </c>
      <c r="H1018" s="13" t="s">
        <v>2085</v>
      </c>
      <c r="I1018" s="14">
        <v>0.45</v>
      </c>
      <c r="J1018" s="14">
        <v>0.2047619</v>
      </c>
      <c r="K1018" s="14">
        <v>0.13333329999999999</v>
      </c>
      <c r="L1018" s="14">
        <v>0.28749999999999998</v>
      </c>
      <c r="M1018" s="14">
        <v>0.26842110000000002</v>
      </c>
      <c r="N1018" s="14">
        <v>0.3</v>
      </c>
      <c r="O1018" s="14">
        <v>0.1744898</v>
      </c>
      <c r="P1018" s="14">
        <v>0.42</v>
      </c>
      <c r="Q1018" s="14">
        <v>0.3125</v>
      </c>
      <c r="R1018" s="14">
        <v>0.5</v>
      </c>
      <c r="S1018" s="14">
        <v>0.24</v>
      </c>
      <c r="T1018" s="14">
        <v>0.48749999999999999</v>
      </c>
      <c r="U1018" s="14">
        <v>0.1</v>
      </c>
      <c r="V1018" s="14">
        <v>0.3</v>
      </c>
      <c r="W1018" s="14">
        <v>0.36666670000000001</v>
      </c>
      <c r="X1018" s="14">
        <v>0.34347830000000001</v>
      </c>
      <c r="Y1018" s="14">
        <v>0.3142857</v>
      </c>
      <c r="Z1018" s="14">
        <v>0.13750000000000001</v>
      </c>
      <c r="AA1018" s="14">
        <v>0.3</v>
      </c>
      <c r="AB1018" s="14">
        <v>0.3071429</v>
      </c>
      <c r="AC1018" s="14">
        <v>0.1638889</v>
      </c>
      <c r="AD1018" s="14">
        <v>0.6529412</v>
      </c>
      <c r="AE1018" s="14">
        <v>0.15333330000000001</v>
      </c>
      <c r="AF1018" s="14">
        <v>0.42</v>
      </c>
      <c r="AG1018" s="14">
        <v>0.35</v>
      </c>
      <c r="AH1018" s="14">
        <v>0.26818180000000003</v>
      </c>
      <c r="AI1018" s="14">
        <v>0.25333329999999998</v>
      </c>
      <c r="AJ1018" s="14">
        <v>0.23333329999999999</v>
      </c>
      <c r="AK1018" s="14">
        <v>0.39</v>
      </c>
      <c r="AL1018" s="14">
        <v>0.18</v>
      </c>
      <c r="AM1018" s="14">
        <v>0.33076919999999999</v>
      </c>
      <c r="AN1018" s="14">
        <v>0.42499999999999999</v>
      </c>
    </row>
    <row r="1019" spans="1:40" s="1" customFormat="1" ht="75">
      <c r="A1019" s="1" t="s">
        <v>157</v>
      </c>
      <c r="C1019" s="1" t="s">
        <v>2086</v>
      </c>
      <c r="G1019" s="1" t="s">
        <v>2087</v>
      </c>
      <c r="H1019" s="13" t="s">
        <v>2088</v>
      </c>
      <c r="I1019" s="14">
        <v>0.41304350000000001</v>
      </c>
      <c r="J1019" s="14">
        <v>0.18636359999999999</v>
      </c>
      <c r="K1019" s="14">
        <v>0.15</v>
      </c>
      <c r="L1019" s="14">
        <v>0.22500000000000001</v>
      </c>
      <c r="M1019" s="14">
        <v>0.2105263</v>
      </c>
      <c r="N1019" s="14">
        <v>0.3125</v>
      </c>
      <c r="O1019" s="14">
        <v>0.1652632</v>
      </c>
      <c r="P1019" s="14">
        <v>0.34375</v>
      </c>
      <c r="Q1019" s="14">
        <v>0.18124999999999999</v>
      </c>
      <c r="R1019" s="14">
        <v>0.46666669999999999</v>
      </c>
      <c r="S1019" s="14">
        <v>0.184</v>
      </c>
      <c r="T1019" s="14">
        <v>0.34375</v>
      </c>
      <c r="U1019" s="14">
        <v>7.1428599999999995E-2</v>
      </c>
      <c r="V1019" s="14">
        <v>0.39</v>
      </c>
      <c r="W1019" s="14">
        <v>0.27575759999999999</v>
      </c>
      <c r="X1019" s="14">
        <v>0.34782610000000003</v>
      </c>
      <c r="Y1019" s="14">
        <v>0.1857143</v>
      </c>
      <c r="Z1019" s="14">
        <v>0.16250000000000001</v>
      </c>
      <c r="AA1019" s="14">
        <v>0.17368420000000001</v>
      </c>
      <c r="AB1019" s="14">
        <v>0.1307692</v>
      </c>
      <c r="AC1019" s="14">
        <v>0.1114286</v>
      </c>
      <c r="AD1019" s="14">
        <v>0.62666670000000002</v>
      </c>
      <c r="AE1019" s="14">
        <v>0.16</v>
      </c>
      <c r="AF1019" s="14">
        <v>0.35</v>
      </c>
      <c r="AG1019" s="14">
        <v>0.28749999999999998</v>
      </c>
      <c r="AH1019" s="14">
        <v>0.24545449999999999</v>
      </c>
      <c r="AI1019" s="14">
        <v>0.23333329999999999</v>
      </c>
      <c r="AJ1019" s="14">
        <v>0.16842109999999999</v>
      </c>
      <c r="AK1019" s="14">
        <v>0.38</v>
      </c>
      <c r="AL1019" s="14">
        <v>0.1076923</v>
      </c>
      <c r="AM1019" s="14">
        <v>0.25833329999999999</v>
      </c>
      <c r="AN1019" s="14">
        <v>0.3333333</v>
      </c>
    </row>
    <row r="1020" spans="1:40" s="1" customFormat="1" ht="60">
      <c r="A1020" s="1" t="s">
        <v>157</v>
      </c>
      <c r="C1020" s="1" t="s">
        <v>2089</v>
      </c>
      <c r="G1020" s="1" t="s">
        <v>2090</v>
      </c>
      <c r="H1020" s="13" t="s">
        <v>2091</v>
      </c>
      <c r="I1020" s="14">
        <v>0.21249999999999999</v>
      </c>
      <c r="J1020" s="14">
        <v>0.15</v>
      </c>
      <c r="K1020" s="14">
        <v>8.7499999999999994E-2</v>
      </c>
      <c r="L1020" s="14">
        <v>0.1875</v>
      </c>
      <c r="M1020" s="14">
        <v>0.1052632</v>
      </c>
      <c r="N1020" s="14">
        <v>0.11</v>
      </c>
      <c r="O1020" s="14">
        <v>7.3469400000000004E-2</v>
      </c>
      <c r="P1020" s="14">
        <v>0.28125</v>
      </c>
      <c r="Q1020" s="14">
        <v>0.17499999999999999</v>
      </c>
      <c r="R1020" s="14">
        <v>0.1</v>
      </c>
      <c r="S1020" s="14">
        <v>0.104</v>
      </c>
      <c r="T1020" s="14">
        <v>0.23125000000000001</v>
      </c>
      <c r="U1020" s="14">
        <v>2.85714E-2</v>
      </c>
      <c r="V1020" s="14">
        <v>0.13333329999999999</v>
      </c>
      <c r="W1020" s="14">
        <v>0.12941179999999999</v>
      </c>
      <c r="X1020" s="14">
        <v>0.13333329999999999</v>
      </c>
      <c r="Y1020" s="14">
        <v>8.5714299999999993E-2</v>
      </c>
      <c r="Z1020" s="14">
        <v>2.5000000000000001E-2</v>
      </c>
      <c r="AA1020" s="14">
        <v>9.5000000000000001E-2</v>
      </c>
      <c r="AB1020" s="14">
        <v>9.2857099999999998E-2</v>
      </c>
      <c r="AC1020" s="14">
        <v>0.1</v>
      </c>
      <c r="AD1020" s="14">
        <v>0.38823530000000001</v>
      </c>
      <c r="AE1020" s="14">
        <v>0.08</v>
      </c>
      <c r="AF1020" s="14">
        <v>0.13750000000000001</v>
      </c>
      <c r="AG1020" s="14">
        <v>0.24444440000000001</v>
      </c>
      <c r="AH1020" s="14">
        <v>0.2090909</v>
      </c>
      <c r="AI1020" s="14">
        <v>0.18</v>
      </c>
      <c r="AJ1020" s="14">
        <v>0.14210529999999999</v>
      </c>
      <c r="AK1020" s="14">
        <v>0.2</v>
      </c>
      <c r="AL1020" s="14">
        <v>0.08</v>
      </c>
      <c r="AM1020" s="14">
        <v>0.1923077</v>
      </c>
      <c r="AN1020" s="14">
        <v>0.08</v>
      </c>
    </row>
    <row r="1021" spans="1:40" s="1" customFormat="1" ht="60">
      <c r="A1021" s="1" t="s">
        <v>157</v>
      </c>
      <c r="C1021" s="1" t="s">
        <v>2092</v>
      </c>
      <c r="G1021" s="1" t="s">
        <v>2093</v>
      </c>
      <c r="H1021" s="13" t="s">
        <v>2094</v>
      </c>
      <c r="I1021" s="14">
        <v>0.38333329999999999</v>
      </c>
      <c r="J1021" s="14">
        <v>0.25454549999999998</v>
      </c>
      <c r="K1021" s="14">
        <v>0.4375</v>
      </c>
      <c r="L1021" s="14">
        <v>0.3</v>
      </c>
      <c r="M1021" s="14">
        <v>0.27894740000000001</v>
      </c>
      <c r="N1021" s="14">
        <v>0.35555550000000002</v>
      </c>
      <c r="O1021" s="14">
        <v>0.2515464</v>
      </c>
      <c r="P1021" s="14">
        <v>0.29411769999999998</v>
      </c>
      <c r="Q1021" s="14">
        <v>0.40666669999999999</v>
      </c>
      <c r="R1021" s="14">
        <v>0.2</v>
      </c>
      <c r="S1021" s="14">
        <v>0.3</v>
      </c>
      <c r="T1021" s="14">
        <v>0.4375</v>
      </c>
      <c r="U1021" s="14">
        <v>0.1142857</v>
      </c>
      <c r="V1021" s="14">
        <v>0.5</v>
      </c>
      <c r="W1021" s="14">
        <v>0.25882349999999998</v>
      </c>
      <c r="X1021" s="14">
        <v>0.46400000000000002</v>
      </c>
      <c r="Y1021" s="14">
        <v>0.22857140000000001</v>
      </c>
      <c r="Z1021" s="14">
        <v>0.1222222</v>
      </c>
      <c r="AA1021" s="14">
        <v>0.34</v>
      </c>
      <c r="AB1021" s="14">
        <v>0.62142850000000005</v>
      </c>
      <c r="AC1021" s="14">
        <v>0.1885714</v>
      </c>
      <c r="AD1021" s="14">
        <v>0.60588229999999998</v>
      </c>
      <c r="AE1021" s="14">
        <v>0.4</v>
      </c>
      <c r="AF1021" s="14">
        <v>0.45</v>
      </c>
      <c r="AG1021" s="14">
        <v>0.41111110000000001</v>
      </c>
      <c r="AH1021" s="14">
        <v>0.33809519999999998</v>
      </c>
      <c r="AI1021" s="14">
        <v>0.43333329999999998</v>
      </c>
      <c r="AJ1021" s="14">
        <v>0.33157890000000001</v>
      </c>
      <c r="AK1021" s="14">
        <v>0.52727279999999999</v>
      </c>
      <c r="AL1021" s="14">
        <v>0.2142857</v>
      </c>
      <c r="AM1021" s="14">
        <v>0.3230769</v>
      </c>
      <c r="AN1021" s="14">
        <v>0.4636364</v>
      </c>
    </row>
    <row r="1022" spans="1:40" s="1" customFormat="1" ht="15.75">
      <c r="A1022" s="1" t="s">
        <v>342</v>
      </c>
      <c r="G1022" s="1" t="s">
        <v>2095</v>
      </c>
      <c r="H1022" s="13" t="s">
        <v>2096</v>
      </c>
      <c r="I1022" s="14">
        <v>1</v>
      </c>
      <c r="J1022" s="14">
        <v>0</v>
      </c>
      <c r="K1022" s="14">
        <v>0.33300000000000002</v>
      </c>
      <c r="L1022" s="14">
        <v>1</v>
      </c>
      <c r="M1022" s="14">
        <v>0.33300000000000002</v>
      </c>
      <c r="N1022" s="14">
        <v>0.33300000000000002</v>
      </c>
      <c r="O1022" s="14">
        <v>0</v>
      </c>
      <c r="P1022" s="14">
        <v>1</v>
      </c>
      <c r="Q1022" s="14">
        <v>0.66600000000000004</v>
      </c>
      <c r="R1022" s="14">
        <v>0.66600000000000004</v>
      </c>
      <c r="S1022" s="14">
        <v>0</v>
      </c>
      <c r="T1022" s="14">
        <v>0.33300000000000002</v>
      </c>
      <c r="U1022" s="14">
        <v>0.33300000000000002</v>
      </c>
      <c r="V1022" s="14">
        <v>0.33300000000000002</v>
      </c>
      <c r="W1022" s="14">
        <v>0</v>
      </c>
      <c r="X1022" s="14">
        <v>0.66600000000000004</v>
      </c>
      <c r="Y1022" s="14">
        <v>0.33300000000000002</v>
      </c>
      <c r="Z1022" s="14">
        <v>0.33300000000000002</v>
      </c>
      <c r="AA1022" s="14">
        <v>0.66600000000000004</v>
      </c>
      <c r="AB1022" s="14">
        <v>0.66600000000000004</v>
      </c>
      <c r="AC1022" s="14">
        <v>0</v>
      </c>
      <c r="AD1022" s="14">
        <v>1</v>
      </c>
      <c r="AE1022" s="14">
        <v>0</v>
      </c>
      <c r="AF1022" s="14">
        <v>1</v>
      </c>
      <c r="AG1022" s="14">
        <v>0.33300000000000002</v>
      </c>
      <c r="AH1022" s="14">
        <v>0.33300000000000002</v>
      </c>
      <c r="AI1022" s="14">
        <v>0.33300000000000002</v>
      </c>
      <c r="AJ1022" s="14">
        <v>0.66600000000000004</v>
      </c>
      <c r="AK1022" s="14">
        <v>1</v>
      </c>
      <c r="AL1022" s="14">
        <v>0.66600000000000004</v>
      </c>
      <c r="AM1022" s="14">
        <v>0.66600000000000004</v>
      </c>
      <c r="AN1022" s="14">
        <v>0.66600000000000004</v>
      </c>
    </row>
    <row r="1023" spans="1:40" s="1" customFormat="1" ht="75">
      <c r="A1023" s="1" t="s">
        <v>342</v>
      </c>
      <c r="G1023" s="1" t="s">
        <v>2097</v>
      </c>
      <c r="H1023" s="13" t="s">
        <v>2098</v>
      </c>
      <c r="I1023" s="14">
        <v>0.43858570000000002</v>
      </c>
      <c r="J1023" s="14">
        <v>0.49018659999999997</v>
      </c>
      <c r="K1023" s="14">
        <v>0.57064910000000002</v>
      </c>
      <c r="L1023" s="14">
        <v>0.64833379999999996</v>
      </c>
      <c r="M1023" s="14">
        <v>0.41101739999999998</v>
      </c>
      <c r="N1023" s="14">
        <v>0.66379109999999997</v>
      </c>
      <c r="O1023" s="14">
        <v>0.52340790000000004</v>
      </c>
      <c r="P1023" s="14">
        <v>0.80431370000000002</v>
      </c>
      <c r="Q1023" s="14">
        <v>0.45362740000000001</v>
      </c>
      <c r="R1023" s="14">
        <v>0.5818757</v>
      </c>
      <c r="S1023" s="14">
        <v>0.41383560000000003</v>
      </c>
      <c r="T1023" s="14">
        <v>0.40860069999999998</v>
      </c>
      <c r="U1023" s="14">
        <v>0.63272830000000002</v>
      </c>
      <c r="V1023" s="14">
        <v>0.48272910000000002</v>
      </c>
      <c r="W1023" s="14">
        <v>0.73884229999999995</v>
      </c>
      <c r="X1023" s="14">
        <v>0.59008570000000005</v>
      </c>
      <c r="Y1023" s="14">
        <v>0.41027530000000001</v>
      </c>
      <c r="Z1023" s="14">
        <v>0.4169138</v>
      </c>
      <c r="AA1023" s="14">
        <v>0.60218289999999997</v>
      </c>
      <c r="AB1023" s="14">
        <v>0.38465539999999998</v>
      </c>
      <c r="AC1023" s="14">
        <v>0.4203672</v>
      </c>
      <c r="AD1023" s="14">
        <v>0.75336559999999997</v>
      </c>
      <c r="AE1023" s="14">
        <v>0.60874669999999997</v>
      </c>
      <c r="AF1023" s="14">
        <v>0.56009439999999999</v>
      </c>
      <c r="AG1023" s="14">
        <v>0.74134750000000005</v>
      </c>
      <c r="AH1023" s="14">
        <v>0.6103094</v>
      </c>
      <c r="AI1023" s="14">
        <v>0.50439610000000001</v>
      </c>
      <c r="AJ1023" s="14">
        <v>0.77387030000000001</v>
      </c>
      <c r="AK1023" s="14">
        <v>0.55704560000000003</v>
      </c>
      <c r="AL1023" s="14">
        <v>0.60714889999999999</v>
      </c>
      <c r="AM1023" s="14">
        <v>0.75414179999999997</v>
      </c>
      <c r="AN1023" s="14">
        <v>0.604939</v>
      </c>
    </row>
    <row r="1024" spans="1:40" s="1" customFormat="1" ht="45">
      <c r="A1024" s="1" t="s">
        <v>342</v>
      </c>
      <c r="G1024" s="1" t="s">
        <v>2099</v>
      </c>
      <c r="H1024" s="9" t="s">
        <v>2100</v>
      </c>
      <c r="I1024" s="14">
        <v>0.3315823</v>
      </c>
      <c r="J1024" s="14">
        <v>0.48036240000000002</v>
      </c>
      <c r="K1024" s="14">
        <v>0.40092329999999998</v>
      </c>
      <c r="L1024" s="14">
        <v>0.42373850000000002</v>
      </c>
      <c r="M1024" s="14">
        <v>0.67997600000000002</v>
      </c>
      <c r="N1024" s="14">
        <v>0.71153270000000002</v>
      </c>
      <c r="O1024" s="14">
        <v>0.49525950000000002</v>
      </c>
      <c r="P1024" s="14">
        <v>0.79635750000000005</v>
      </c>
      <c r="Q1024" s="14">
        <v>0.64751040000000004</v>
      </c>
      <c r="R1024" s="14">
        <v>0.74795590000000001</v>
      </c>
      <c r="S1024" s="14">
        <v>0.49667230000000001</v>
      </c>
      <c r="T1024" s="14">
        <v>0.56026719999999997</v>
      </c>
      <c r="U1024" s="14">
        <v>0.69408959999999997</v>
      </c>
      <c r="V1024" s="14">
        <v>0.40715560000000001</v>
      </c>
      <c r="W1024" s="14">
        <v>0.64556880000000005</v>
      </c>
      <c r="X1024" s="14">
        <v>0.6548908</v>
      </c>
      <c r="Y1024" s="14">
        <v>0.65955900000000001</v>
      </c>
      <c r="Z1024" s="14">
        <v>0.49581500000000001</v>
      </c>
      <c r="AA1024" s="14">
        <v>0.54932270000000005</v>
      </c>
      <c r="AB1024" s="14">
        <v>0.51567479999999999</v>
      </c>
      <c r="AC1024" s="14">
        <v>0.52832069999999998</v>
      </c>
      <c r="AD1024" s="14">
        <v>0.68058459999999998</v>
      </c>
      <c r="AE1024" s="14">
        <v>0.59420580000000001</v>
      </c>
      <c r="AF1024" s="14">
        <v>0.45273459999999999</v>
      </c>
      <c r="AG1024" s="14">
        <v>0.783439</v>
      </c>
      <c r="AH1024" s="14">
        <v>0.64931859999999997</v>
      </c>
      <c r="AI1024" s="14">
        <v>0.60586620000000002</v>
      </c>
      <c r="AJ1024" s="14">
        <v>0.74170760000000002</v>
      </c>
      <c r="AK1024" s="14">
        <v>0.39467219999999997</v>
      </c>
      <c r="AL1024" s="14">
        <v>0.5751058</v>
      </c>
      <c r="AM1024" s="14">
        <v>0.70246350000000002</v>
      </c>
      <c r="AN1024" s="14">
        <v>0.58001800000000003</v>
      </c>
    </row>
  </sheetData>
  <autoFilter ref="A6:AQ102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23"/>
  <sheetViews>
    <sheetView zoomScale="60" zoomScaleNormal="60" workbookViewId="0">
      <selection activeCell="A16" sqref="A16"/>
    </sheetView>
  </sheetViews>
  <sheetFormatPr defaultColWidth="8.85546875" defaultRowHeight="15"/>
  <cols>
    <col min="1" max="1" width="116.42578125" style="58" customWidth="1"/>
    <col min="2" max="33" width="12.42578125" style="58" customWidth="1"/>
  </cols>
  <sheetData>
    <row r="1" spans="1:33" s="7" customFormat="1" ht="35.1" customHeight="1">
      <c r="A1" s="59"/>
      <c r="B1" s="62" t="s">
        <v>0</v>
      </c>
      <c r="C1" s="62" t="s">
        <v>1</v>
      </c>
      <c r="D1" s="62" t="s">
        <v>2</v>
      </c>
      <c r="E1" s="62" t="s">
        <v>3</v>
      </c>
      <c r="F1" s="62" t="s">
        <v>4</v>
      </c>
      <c r="G1" s="62" t="s">
        <v>5</v>
      </c>
      <c r="H1" s="62" t="s">
        <v>153</v>
      </c>
      <c r="I1" s="62" t="s">
        <v>6</v>
      </c>
      <c r="J1" s="62" t="s">
        <v>7</v>
      </c>
      <c r="K1" s="62" t="s">
        <v>8</v>
      </c>
      <c r="L1" s="62" t="s">
        <v>152</v>
      </c>
      <c r="M1" s="62" t="s">
        <v>9</v>
      </c>
      <c r="N1" s="62" t="s">
        <v>10</v>
      </c>
      <c r="O1" s="62" t="s">
        <v>11</v>
      </c>
      <c r="P1" s="62" t="s">
        <v>12</v>
      </c>
      <c r="Q1" s="62" t="s">
        <v>151</v>
      </c>
      <c r="R1" s="62" t="s">
        <v>13</v>
      </c>
      <c r="S1" s="62" t="s">
        <v>14</v>
      </c>
      <c r="T1" s="62" t="s">
        <v>150</v>
      </c>
      <c r="U1" s="62" t="s">
        <v>15</v>
      </c>
      <c r="V1" s="62" t="s">
        <v>16</v>
      </c>
      <c r="W1" s="62" t="s">
        <v>149</v>
      </c>
      <c r="X1" s="62" t="s">
        <v>17</v>
      </c>
      <c r="Y1" s="62" t="s">
        <v>148</v>
      </c>
      <c r="Z1" s="62" t="s">
        <v>18</v>
      </c>
      <c r="AA1" s="62" t="s">
        <v>19</v>
      </c>
      <c r="AB1" s="62" t="s">
        <v>20</v>
      </c>
      <c r="AC1" s="62" t="s">
        <v>21</v>
      </c>
      <c r="AD1" s="62" t="s">
        <v>22</v>
      </c>
      <c r="AE1" s="62" t="s">
        <v>23</v>
      </c>
      <c r="AF1" s="62" t="s">
        <v>147</v>
      </c>
      <c r="AG1" s="62" t="s">
        <v>24</v>
      </c>
    </row>
    <row r="2" spans="1:33">
      <c r="A2" s="2" t="s">
        <v>25</v>
      </c>
      <c r="B2" s="3">
        <v>0.4488903568266332</v>
      </c>
      <c r="C2" s="3">
        <v>0.40167521474633261</v>
      </c>
      <c r="D2" s="3">
        <v>0.38982843514788329</v>
      </c>
      <c r="E2" s="3">
        <v>0.42930607750289235</v>
      </c>
      <c r="F2" s="3">
        <v>0.37777925607436424</v>
      </c>
      <c r="G2" s="3">
        <v>0.39556974049097782</v>
      </c>
      <c r="H2" s="3">
        <v>0.35871296339780073</v>
      </c>
      <c r="I2" s="3">
        <v>0.42678988084658143</v>
      </c>
      <c r="J2" s="3">
        <v>0.40694625084290664</v>
      </c>
      <c r="K2" s="3">
        <v>0.42608710174578635</v>
      </c>
      <c r="L2" s="3">
        <v>0.3639698543462157</v>
      </c>
      <c r="M2" s="3">
        <v>0.42489622275964478</v>
      </c>
      <c r="N2" s="3">
        <v>0.33156534021124245</v>
      </c>
      <c r="O2" s="3">
        <v>0.42123120618065851</v>
      </c>
      <c r="P2" s="3">
        <v>0.36607002486821988</v>
      </c>
      <c r="Q2" s="3">
        <v>0.38684353497126273</v>
      </c>
      <c r="R2" s="3">
        <v>0.35763072862303391</v>
      </c>
      <c r="S2" s="3">
        <v>0.3954534779979379</v>
      </c>
      <c r="T2" s="3">
        <v>0.42657681654508839</v>
      </c>
      <c r="U2" s="3">
        <v>0.40079894866036891</v>
      </c>
      <c r="V2" s="3">
        <v>0.34540119564882926</v>
      </c>
      <c r="W2" s="3">
        <v>0.42705114056985588</v>
      </c>
      <c r="X2" s="3">
        <v>0.35154612322135936</v>
      </c>
      <c r="Y2" s="3">
        <v>0.38282509954746902</v>
      </c>
      <c r="Z2" s="3">
        <v>0.42036879474144129</v>
      </c>
      <c r="AA2" s="3">
        <v>0.37990030714577883</v>
      </c>
      <c r="AB2" s="3">
        <v>0.37477168480797907</v>
      </c>
      <c r="AC2" s="3">
        <v>0.3850181368151997</v>
      </c>
      <c r="AD2" s="3">
        <v>0.36784794143542981</v>
      </c>
      <c r="AE2" s="3">
        <v>0.37936003322661488</v>
      </c>
      <c r="AF2" s="3">
        <v>0.45866273240357708</v>
      </c>
      <c r="AG2" s="3">
        <v>0.42985454374657334</v>
      </c>
    </row>
    <row r="3" spans="1:33">
      <c r="A3" s="4" t="s">
        <v>26</v>
      </c>
      <c r="B3" s="3">
        <v>0.45885443428633987</v>
      </c>
      <c r="C3" s="3">
        <v>0.47911847727718992</v>
      </c>
      <c r="D3" s="3">
        <v>0.43977902632416394</v>
      </c>
      <c r="E3" s="3">
        <v>0.45783871891161815</v>
      </c>
      <c r="F3" s="3">
        <v>0.39184035110338411</v>
      </c>
      <c r="G3" s="3">
        <v>0.43984374701749102</v>
      </c>
      <c r="H3" s="3">
        <v>0.40815962244598886</v>
      </c>
      <c r="I3" s="3">
        <v>0.39548015553771299</v>
      </c>
      <c r="J3" s="3">
        <v>0.4744119340235638</v>
      </c>
      <c r="K3" s="3">
        <v>0.4306337592766924</v>
      </c>
      <c r="L3" s="3">
        <v>0.40693443844299609</v>
      </c>
      <c r="M3" s="3">
        <v>0.44375216758008457</v>
      </c>
      <c r="N3" s="3">
        <v>0.38985255593740648</v>
      </c>
      <c r="O3" s="3">
        <v>0.45395460516780206</v>
      </c>
      <c r="P3" s="3">
        <v>0.43113328028318504</v>
      </c>
      <c r="Q3" s="3">
        <v>0.41410952921618166</v>
      </c>
      <c r="R3" s="3">
        <v>0.42681982496729237</v>
      </c>
      <c r="S3" s="3">
        <v>0.42345558859329263</v>
      </c>
      <c r="T3" s="3">
        <v>0.49690938132899953</v>
      </c>
      <c r="U3" s="3">
        <v>0.43983895842372922</v>
      </c>
      <c r="V3" s="3">
        <v>0.38685171097388765</v>
      </c>
      <c r="W3" s="3">
        <v>0.45285899342791125</v>
      </c>
      <c r="X3" s="3">
        <v>0.37393314235096176</v>
      </c>
      <c r="Y3" s="3">
        <v>0.43410396337761076</v>
      </c>
      <c r="Z3" s="3">
        <v>0.44326821494625585</v>
      </c>
      <c r="AA3" s="3">
        <v>0.43217511286289073</v>
      </c>
      <c r="AB3" s="3">
        <v>0.44615312160342935</v>
      </c>
      <c r="AC3" s="3">
        <v>0.39624199725211601</v>
      </c>
      <c r="AD3" s="3">
        <v>0.45033758276576669</v>
      </c>
      <c r="AE3" s="3">
        <v>0.36371325988109193</v>
      </c>
      <c r="AF3" s="3">
        <v>0.46718624438112338</v>
      </c>
      <c r="AG3" s="3">
        <v>0.45986835038285095</v>
      </c>
    </row>
    <row r="4" spans="1:33">
      <c r="A4" s="5" t="s">
        <v>27</v>
      </c>
      <c r="B4" s="3">
        <v>0.45537973333333331</v>
      </c>
      <c r="C4" s="3">
        <v>0.49004616666666667</v>
      </c>
      <c r="D4" s="3">
        <v>0.47903946666666664</v>
      </c>
      <c r="E4" s="3">
        <v>0.45407403333333329</v>
      </c>
      <c r="F4" s="3">
        <v>0.42397660000000004</v>
      </c>
      <c r="G4" s="3">
        <v>0.41550923333333339</v>
      </c>
      <c r="H4" s="3">
        <v>0.40173813333333336</v>
      </c>
      <c r="I4" s="3">
        <v>0.37606766666666663</v>
      </c>
      <c r="J4" s="3">
        <v>0.50692103333333327</v>
      </c>
      <c r="K4" s="3">
        <v>0.44394493333333335</v>
      </c>
      <c r="L4" s="3">
        <v>0.43744953333333331</v>
      </c>
      <c r="M4" s="3">
        <v>0.40109426666666675</v>
      </c>
      <c r="N4" s="3">
        <v>0.44353863333333332</v>
      </c>
      <c r="O4" s="3">
        <v>0.48357860000000003</v>
      </c>
      <c r="P4" s="3">
        <v>0.46535936666666666</v>
      </c>
      <c r="Q4" s="3">
        <v>0.37643239999999994</v>
      </c>
      <c r="R4" s="3">
        <v>0.41940223333333337</v>
      </c>
      <c r="S4" s="3">
        <v>0.48069010000000006</v>
      </c>
      <c r="T4" s="3">
        <v>0.55933713333333335</v>
      </c>
      <c r="U4" s="3">
        <v>0.43549833333333332</v>
      </c>
      <c r="V4" s="3">
        <v>0.35915423333333329</v>
      </c>
      <c r="W4" s="3">
        <v>0.42378753333333335</v>
      </c>
      <c r="X4" s="3">
        <v>0.37485839999999998</v>
      </c>
      <c r="Y4" s="3">
        <v>0.47186076666666671</v>
      </c>
      <c r="Z4" s="3">
        <v>0.42818179999999995</v>
      </c>
      <c r="AA4" s="3">
        <v>0.42325106666666668</v>
      </c>
      <c r="AB4" s="3">
        <v>0.46404346666666668</v>
      </c>
      <c r="AC4" s="3">
        <v>0.32597086666666669</v>
      </c>
      <c r="AD4" s="3">
        <v>0.47665053333333335</v>
      </c>
      <c r="AE4" s="3">
        <v>0.31792926666666665</v>
      </c>
      <c r="AF4" s="3">
        <v>0.52755373333333333</v>
      </c>
      <c r="AG4" s="3">
        <v>0.40855613333333335</v>
      </c>
    </row>
    <row r="5" spans="1:33">
      <c r="A5" s="5" t="s">
        <v>28</v>
      </c>
      <c r="B5" s="3">
        <v>0.54736584736842098</v>
      </c>
      <c r="C5" s="3">
        <v>0.54941467894736851</v>
      </c>
      <c r="D5" s="3">
        <v>0.49209133684210515</v>
      </c>
      <c r="E5" s="3">
        <v>0.49317737368421044</v>
      </c>
      <c r="F5" s="3">
        <v>0.38417768421052628</v>
      </c>
      <c r="G5" s="3">
        <v>0.50633312105263162</v>
      </c>
      <c r="H5" s="3">
        <v>0.51081846315789459</v>
      </c>
      <c r="I5" s="3">
        <v>0.45549841578947364</v>
      </c>
      <c r="J5" s="3">
        <v>0.55382203684210529</v>
      </c>
      <c r="K5" s="3">
        <v>0.46040934210526313</v>
      </c>
      <c r="L5" s="3">
        <v>0.51871013157894741</v>
      </c>
      <c r="M5" s="3">
        <v>0.55637191052631585</v>
      </c>
      <c r="N5" s="3">
        <v>0.39183373684210521</v>
      </c>
      <c r="O5" s="3">
        <v>0.50507813684210523</v>
      </c>
      <c r="P5" s="3">
        <v>0.41559485263157891</v>
      </c>
      <c r="Q5" s="3">
        <v>0.49913292631578937</v>
      </c>
      <c r="R5" s="3">
        <v>0.5204534947368421</v>
      </c>
      <c r="S5" s="3">
        <v>0.43163568421052634</v>
      </c>
      <c r="T5" s="3">
        <v>0.54029341052631596</v>
      </c>
      <c r="U5" s="3">
        <v>0.48290996842105266</v>
      </c>
      <c r="V5" s="3">
        <v>0.43649436315789475</v>
      </c>
      <c r="W5" s="3">
        <v>0.51811117894736847</v>
      </c>
      <c r="X5" s="3">
        <v>0.40362744736842099</v>
      </c>
      <c r="Y5" s="3">
        <v>0.52424641578947373</v>
      </c>
      <c r="Z5" s="3">
        <v>0.55748380526315788</v>
      </c>
      <c r="AA5" s="3">
        <v>0.47320244736842104</v>
      </c>
      <c r="AB5" s="3">
        <v>0.52812688421052645</v>
      </c>
      <c r="AC5" s="3">
        <v>0.46206027777777769</v>
      </c>
      <c r="AD5" s="3">
        <v>0.42257063157894731</v>
      </c>
      <c r="AE5" s="3">
        <v>0.44668711052631582</v>
      </c>
      <c r="AF5" s="3">
        <v>0.49236463684210519</v>
      </c>
      <c r="AG5" s="3">
        <v>0.59502582631578949</v>
      </c>
    </row>
    <row r="6" spans="1:33">
      <c r="A6" s="5" t="s">
        <v>29</v>
      </c>
      <c r="B6" s="3">
        <v>0.28202955000000002</v>
      </c>
      <c r="C6" s="3">
        <v>0.30662641666666668</v>
      </c>
      <c r="D6" s="3">
        <v>0.29280823333333333</v>
      </c>
      <c r="E6" s="3">
        <v>0.34251478333333329</v>
      </c>
      <c r="F6" s="3">
        <v>0.2579729</v>
      </c>
      <c r="G6" s="3">
        <v>0.3185185166666667</v>
      </c>
      <c r="H6" s="3">
        <v>0.27725730000000004</v>
      </c>
      <c r="I6" s="3">
        <v>0.30617283333333334</v>
      </c>
      <c r="J6" s="3">
        <v>0.294068</v>
      </c>
      <c r="K6" s="3">
        <v>0.31984125000000002</v>
      </c>
      <c r="L6" s="3">
        <v>0.31689663333333334</v>
      </c>
      <c r="M6" s="3">
        <v>0.30497808333333332</v>
      </c>
      <c r="N6" s="3">
        <v>0.267791</v>
      </c>
      <c r="O6" s="3">
        <v>0.30359070000000005</v>
      </c>
      <c r="P6" s="3">
        <v>0.28904455000000001</v>
      </c>
      <c r="Q6" s="3">
        <v>0.23706703333333334</v>
      </c>
      <c r="R6" s="3">
        <v>0.27835378333333333</v>
      </c>
      <c r="S6" s="3">
        <v>0.2741707166666667</v>
      </c>
      <c r="T6" s="3">
        <v>0.31434860000000003</v>
      </c>
      <c r="U6" s="3">
        <v>0.32881683333333334</v>
      </c>
      <c r="V6" s="3">
        <v>0.26100433333333334</v>
      </c>
      <c r="W6" s="3">
        <v>0.29990194999999997</v>
      </c>
      <c r="X6" s="3">
        <v>0.30307645</v>
      </c>
      <c r="Y6" s="3">
        <v>0.21182568333333332</v>
      </c>
      <c r="Z6" s="3">
        <v>0.27373150000000002</v>
      </c>
      <c r="AA6" s="3">
        <v>0.28640415000000002</v>
      </c>
      <c r="AB6" s="3">
        <v>0.31061726666666667</v>
      </c>
      <c r="AC6" s="3">
        <v>0.32985158333333331</v>
      </c>
      <c r="AD6" s="3">
        <v>0.36100286666666664</v>
      </c>
      <c r="AE6" s="3">
        <v>0.23229219999999998</v>
      </c>
      <c r="AF6" s="3">
        <v>0.25642700000000002</v>
      </c>
      <c r="AG6" s="3">
        <v>0.35317730000000003</v>
      </c>
    </row>
    <row r="7" spans="1:33">
      <c r="A7" s="6" t="s">
        <v>30</v>
      </c>
      <c r="B7" s="3">
        <v>0.3022222</v>
      </c>
      <c r="C7" s="3">
        <v>0.34126980000000001</v>
      </c>
      <c r="D7" s="3">
        <v>0.2982456</v>
      </c>
      <c r="E7" s="3">
        <v>0.34722219999999998</v>
      </c>
      <c r="F7" s="3">
        <v>0.27927930000000001</v>
      </c>
      <c r="G7" s="3">
        <v>0.35833330000000002</v>
      </c>
      <c r="H7" s="3">
        <v>0.2697947</v>
      </c>
      <c r="I7" s="3">
        <v>0.36296299999999998</v>
      </c>
      <c r="J7" s="3">
        <v>0.35802469999999997</v>
      </c>
      <c r="K7" s="3">
        <v>0.30952380000000002</v>
      </c>
      <c r="L7" s="3">
        <v>0.32716050000000002</v>
      </c>
      <c r="M7" s="3">
        <v>0.3333333</v>
      </c>
      <c r="N7" s="3">
        <v>0.28571429999999998</v>
      </c>
      <c r="O7" s="3">
        <v>0.3504273</v>
      </c>
      <c r="P7" s="3">
        <v>0.3177778</v>
      </c>
      <c r="Q7" s="3">
        <v>0.25146200000000002</v>
      </c>
      <c r="R7" s="3">
        <v>0.3333333</v>
      </c>
      <c r="S7" s="3">
        <v>0.2345679</v>
      </c>
      <c r="T7" s="3">
        <v>0.30769229999999997</v>
      </c>
      <c r="U7" s="3">
        <v>0.3229167</v>
      </c>
      <c r="V7" s="3">
        <v>0.29629630000000001</v>
      </c>
      <c r="W7" s="3">
        <v>0.30817610000000001</v>
      </c>
      <c r="X7" s="3">
        <v>0.30612240000000002</v>
      </c>
      <c r="Y7" s="3">
        <v>0.163522</v>
      </c>
      <c r="Z7" s="3">
        <v>0.24761900000000001</v>
      </c>
      <c r="AA7" s="3">
        <v>0.32584269999999999</v>
      </c>
      <c r="AB7" s="3">
        <v>0.31333329999999998</v>
      </c>
      <c r="AC7" s="3">
        <v>0.34</v>
      </c>
      <c r="AD7" s="3">
        <v>0.38333329999999999</v>
      </c>
      <c r="AE7" s="3">
        <v>0.28571429999999998</v>
      </c>
      <c r="AF7" s="3">
        <v>0.2888889</v>
      </c>
      <c r="AG7" s="3">
        <v>0.34313719999999998</v>
      </c>
    </row>
    <row r="8" spans="1:33">
      <c r="A8" s="6" t="s">
        <v>31</v>
      </c>
      <c r="B8" s="3">
        <v>0.28894924999999999</v>
      </c>
      <c r="C8" s="3">
        <v>0.3333333</v>
      </c>
      <c r="D8" s="3">
        <v>0.29629630000000001</v>
      </c>
      <c r="E8" s="3">
        <v>0.35119049999999996</v>
      </c>
      <c r="F8" s="3">
        <v>0.2631579</v>
      </c>
      <c r="G8" s="3">
        <v>0.28333334999999998</v>
      </c>
      <c r="H8" s="3">
        <v>0.36140349999999999</v>
      </c>
      <c r="I8" s="3">
        <v>0.3333333</v>
      </c>
      <c r="J8" s="3">
        <v>0.25902780000000003</v>
      </c>
      <c r="K8" s="3">
        <v>0.41666665000000003</v>
      </c>
      <c r="L8" s="3">
        <v>0.36666664999999998</v>
      </c>
      <c r="M8" s="3">
        <v>0.3333333</v>
      </c>
      <c r="N8" s="3">
        <v>0.31349205000000002</v>
      </c>
      <c r="O8" s="3">
        <v>0.3333333</v>
      </c>
      <c r="P8" s="3">
        <v>0.34259260000000002</v>
      </c>
      <c r="Q8" s="3">
        <v>0.30555555000000001</v>
      </c>
      <c r="R8" s="3">
        <v>0.23809520000000001</v>
      </c>
      <c r="S8" s="3">
        <v>0.38888889999999998</v>
      </c>
      <c r="T8" s="3">
        <v>0.40833330000000001</v>
      </c>
      <c r="U8" s="3">
        <v>0.39285709999999996</v>
      </c>
      <c r="V8" s="3">
        <v>0.25</v>
      </c>
      <c r="W8" s="3">
        <v>0.35294115000000004</v>
      </c>
      <c r="X8" s="3">
        <v>0.36984125000000001</v>
      </c>
      <c r="Y8" s="3">
        <v>0.3020833</v>
      </c>
      <c r="Z8" s="3">
        <v>0.37037039999999999</v>
      </c>
      <c r="AA8" s="3">
        <v>0.31060604999999997</v>
      </c>
      <c r="AB8" s="3">
        <v>0.37777775000000002</v>
      </c>
      <c r="AC8" s="3">
        <v>0.40460525000000003</v>
      </c>
      <c r="AD8" s="3">
        <v>0.34848480000000004</v>
      </c>
      <c r="AE8" s="3">
        <v>0.25</v>
      </c>
      <c r="AF8" s="3">
        <v>0.26190475000000002</v>
      </c>
      <c r="AG8" s="3">
        <v>0.47222219999999998</v>
      </c>
    </row>
    <row r="9" spans="1:33">
      <c r="A9" s="6" t="s">
        <v>32</v>
      </c>
      <c r="B9" s="3">
        <v>0.25491720000000001</v>
      </c>
      <c r="C9" s="3">
        <v>0.24527615</v>
      </c>
      <c r="D9" s="3">
        <v>0.28388279999999999</v>
      </c>
      <c r="E9" s="3">
        <v>0.32913165</v>
      </c>
      <c r="F9" s="3">
        <v>0.23148150000000001</v>
      </c>
      <c r="G9" s="3">
        <v>0.31388890000000003</v>
      </c>
      <c r="H9" s="3">
        <v>0.20057370000000002</v>
      </c>
      <c r="I9" s="3">
        <v>0.22222220000000001</v>
      </c>
      <c r="J9" s="3">
        <v>0.26515149999999998</v>
      </c>
      <c r="K9" s="3">
        <v>0.23333329999999999</v>
      </c>
      <c r="L9" s="3">
        <v>0.25686275000000003</v>
      </c>
      <c r="M9" s="3">
        <v>0.24826765000000001</v>
      </c>
      <c r="N9" s="3">
        <v>0.20416665000000001</v>
      </c>
      <c r="O9" s="3">
        <v>0.2270115</v>
      </c>
      <c r="P9" s="3">
        <v>0.20676325000000001</v>
      </c>
      <c r="Q9" s="3">
        <v>0.15418355</v>
      </c>
      <c r="R9" s="3">
        <v>0.26363284999999997</v>
      </c>
      <c r="S9" s="3">
        <v>0.19905535000000002</v>
      </c>
      <c r="T9" s="3">
        <v>0.22702020000000001</v>
      </c>
      <c r="U9" s="3">
        <v>0.27067669999999999</v>
      </c>
      <c r="V9" s="3">
        <v>0.2367167</v>
      </c>
      <c r="W9" s="3">
        <v>0.23858859999999998</v>
      </c>
      <c r="X9" s="3">
        <v>0.23326569999999999</v>
      </c>
      <c r="Y9" s="3">
        <v>0.16987174999999999</v>
      </c>
      <c r="Z9" s="3">
        <v>0.20320509999999997</v>
      </c>
      <c r="AA9" s="3">
        <v>0.22276370000000001</v>
      </c>
      <c r="AB9" s="3">
        <v>0.24074075</v>
      </c>
      <c r="AC9" s="3">
        <v>0.24494949999999999</v>
      </c>
      <c r="AD9" s="3">
        <v>0.35119049999999996</v>
      </c>
      <c r="AE9" s="3">
        <v>0.16116229999999998</v>
      </c>
      <c r="AF9" s="3">
        <v>0.21848734999999997</v>
      </c>
      <c r="AG9" s="3">
        <v>0.24417250000000001</v>
      </c>
    </row>
    <row r="10" spans="1:33">
      <c r="A10" s="5" t="s">
        <v>33</v>
      </c>
      <c r="B10" s="3">
        <v>0.41479579315810572</v>
      </c>
      <c r="C10" s="3">
        <v>0.43216620982308024</v>
      </c>
      <c r="D10" s="3">
        <v>0.35302111264680719</v>
      </c>
      <c r="E10" s="3">
        <v>0.40237873485174919</v>
      </c>
      <c r="F10" s="3">
        <v>0.4451929000213623</v>
      </c>
      <c r="G10" s="3">
        <v>0.39173131154553337</v>
      </c>
      <c r="H10" s="3">
        <v>0.36741577222240152</v>
      </c>
      <c r="I10" s="3">
        <v>0.38566524760560256</v>
      </c>
      <c r="J10" s="3">
        <v>0.36994553802672164</v>
      </c>
      <c r="K10" s="3">
        <v>0.35148160431556702</v>
      </c>
      <c r="L10" s="3">
        <v>0.36280908403519851</v>
      </c>
      <c r="M10" s="3">
        <v>0.39154030405848572</v>
      </c>
      <c r="N10" s="3">
        <v>0.38718722492388213</v>
      </c>
      <c r="O10" s="3">
        <v>0.41688870006933948</v>
      </c>
      <c r="P10" s="3">
        <v>0.36267926387311494</v>
      </c>
      <c r="Q10" s="3">
        <v>0.42358876448739857</v>
      </c>
      <c r="R10" s="3">
        <v>0.36950940113578212</v>
      </c>
      <c r="S10" s="3">
        <v>0.37528856226413432</v>
      </c>
      <c r="T10" s="3">
        <v>0.42190921584889335</v>
      </c>
      <c r="U10" s="3">
        <v>0.4691214387429164</v>
      </c>
      <c r="V10" s="3">
        <v>0.38100091559459981</v>
      </c>
      <c r="W10" s="3">
        <v>0.41710123936374371</v>
      </c>
      <c r="X10" s="3">
        <v>0.39313365889675433</v>
      </c>
      <c r="Y10" s="3">
        <v>0.36168051348803593</v>
      </c>
      <c r="Z10" s="3">
        <v>0.41280940390178966</v>
      </c>
      <c r="AA10" s="3">
        <v>0.4237235399000901</v>
      </c>
      <c r="AB10" s="3">
        <v>0.41755919715449991</v>
      </c>
      <c r="AC10" s="3">
        <v>0.38725990833628732</v>
      </c>
      <c r="AD10" s="3">
        <v>0.4053343264366443</v>
      </c>
      <c r="AE10" s="3">
        <v>0.41284099368691085</v>
      </c>
      <c r="AF10" s="3">
        <v>0.39033068141957794</v>
      </c>
      <c r="AG10" s="3">
        <v>0.39125345400026756</v>
      </c>
    </row>
    <row r="11" spans="1:33">
      <c r="A11" s="5" t="s">
        <v>34</v>
      </c>
      <c r="B11" s="3">
        <v>0.58951602108919354</v>
      </c>
      <c r="C11" s="3">
        <v>0.57746267555508091</v>
      </c>
      <c r="D11" s="3">
        <v>0.54137786889890027</v>
      </c>
      <c r="E11" s="3">
        <v>0.55888803165382817</v>
      </c>
      <c r="F11" s="3">
        <v>0.50669235345912511</v>
      </c>
      <c r="G11" s="3">
        <v>0.48903520589258404</v>
      </c>
      <c r="H11" s="3">
        <v>0.53030129817723159</v>
      </c>
      <c r="I11" s="3">
        <v>0.51563910599615304</v>
      </c>
      <c r="J11" s="3">
        <v>0.6116967599117914</v>
      </c>
      <c r="K11" s="3">
        <v>0.54276567719116209</v>
      </c>
      <c r="L11" s="3">
        <v>0.53272467729161577</v>
      </c>
      <c r="M11" s="3">
        <v>0.54617796494613213</v>
      </c>
      <c r="N11" s="3">
        <v>0.49971875440260566</v>
      </c>
      <c r="O11" s="3">
        <v>0.55162724787716333</v>
      </c>
      <c r="P11" s="3">
        <v>0.55232394112218219</v>
      </c>
      <c r="Q11" s="3">
        <v>0.49861022837299779</v>
      </c>
      <c r="R11" s="3">
        <v>0.54436275955126023</v>
      </c>
      <c r="S11" s="3">
        <v>0.54604570399896835</v>
      </c>
      <c r="T11" s="3">
        <v>0.62486487188508777</v>
      </c>
      <c r="U11" s="3">
        <v>0.50409194282502068</v>
      </c>
      <c r="V11" s="3">
        <v>0.48699216533478634</v>
      </c>
      <c r="W11" s="3">
        <v>0.56333253685042062</v>
      </c>
      <c r="X11" s="3">
        <v>0.44804056804904935</v>
      </c>
      <c r="Y11" s="3">
        <v>0.56578573290153089</v>
      </c>
      <c r="Z11" s="3">
        <v>0.47598134434477485</v>
      </c>
      <c r="AA11" s="3">
        <v>0.5276079432565477</v>
      </c>
      <c r="AB11" s="3">
        <v>0.55170934895093704</v>
      </c>
      <c r="AC11" s="3">
        <v>0.42849022958075206</v>
      </c>
      <c r="AD11" s="3">
        <v>0.5571828483347151</v>
      </c>
      <c r="AE11" s="3">
        <v>0.39711131717720027</v>
      </c>
      <c r="AF11" s="3">
        <v>0.63315402936409848</v>
      </c>
      <c r="AG11" s="3">
        <v>0.53586228106028233</v>
      </c>
    </row>
    <row r="12" spans="1:33">
      <c r="A12" s="6" t="s">
        <v>35</v>
      </c>
      <c r="B12" s="3">
        <v>0.55864175361703228</v>
      </c>
      <c r="C12" s="3">
        <v>0.5471984463900248</v>
      </c>
      <c r="D12" s="3">
        <v>0.4978107819814046</v>
      </c>
      <c r="E12" s="3">
        <v>0.5064641341807683</v>
      </c>
      <c r="F12" s="3">
        <v>0.48209659811604821</v>
      </c>
      <c r="G12" s="3">
        <v>0.48920830386460623</v>
      </c>
      <c r="H12" s="3">
        <v>0.53362860338204698</v>
      </c>
      <c r="I12" s="3">
        <v>0.51960967775853473</v>
      </c>
      <c r="J12" s="3">
        <v>0.57830874216620132</v>
      </c>
      <c r="K12" s="3">
        <v>0.49000699397684733</v>
      </c>
      <c r="L12" s="3">
        <v>0.48578721226374311</v>
      </c>
      <c r="M12" s="3">
        <v>0.54664145945313769</v>
      </c>
      <c r="N12" s="3">
        <v>0.49992008240693409</v>
      </c>
      <c r="O12" s="3">
        <v>0.5250612252321879</v>
      </c>
      <c r="P12" s="3">
        <v>0.53488412504119875</v>
      </c>
      <c r="Q12" s="3">
        <v>0.49719400926316581</v>
      </c>
      <c r="R12" s="3">
        <v>0.50157708234691611</v>
      </c>
      <c r="S12" s="3">
        <v>0.54984861825656894</v>
      </c>
      <c r="T12" s="3">
        <v>0.59107373891588844</v>
      </c>
      <c r="U12" s="3">
        <v>0.54316138880894982</v>
      </c>
      <c r="V12" s="3">
        <v>0.47746475268325805</v>
      </c>
      <c r="W12" s="3">
        <v>0.53000726288967126</v>
      </c>
      <c r="X12" s="3">
        <v>0.48420923797957099</v>
      </c>
      <c r="Y12" s="3">
        <v>0.53208188224773401</v>
      </c>
      <c r="Z12" s="3">
        <v>0.49885071576455431</v>
      </c>
      <c r="AA12" s="3">
        <v>0.51693055557060241</v>
      </c>
      <c r="AB12" s="3">
        <v>0.54404532837136588</v>
      </c>
      <c r="AC12" s="3">
        <v>0.47409922665265403</v>
      </c>
      <c r="AD12" s="3">
        <v>0.50194295134480793</v>
      </c>
      <c r="AE12" s="3">
        <v>0.45998507090250651</v>
      </c>
      <c r="AF12" s="3">
        <v>0.59150169203249614</v>
      </c>
      <c r="AG12" s="3">
        <v>0.56579495106074007</v>
      </c>
    </row>
    <row r="13" spans="1:33">
      <c r="A13" s="6" t="s">
        <v>36</v>
      </c>
      <c r="B13" s="3">
        <v>0.67240630965054837</v>
      </c>
      <c r="C13" s="3">
        <v>0.59847198027521775</v>
      </c>
      <c r="D13" s="3">
        <v>0.55062077471529636</v>
      </c>
      <c r="E13" s="3">
        <v>0.64242221078071593</v>
      </c>
      <c r="F13" s="3">
        <v>0.48534891226132709</v>
      </c>
      <c r="G13" s="3">
        <v>0.50542711381314598</v>
      </c>
      <c r="H13" s="3">
        <v>0.55931924114964804</v>
      </c>
      <c r="I13" s="3">
        <v>0.55579874022992448</v>
      </c>
      <c r="J13" s="3">
        <v>0.66306663756917317</v>
      </c>
      <c r="K13" s="3">
        <v>0.61339828759663895</v>
      </c>
      <c r="L13" s="3">
        <v>0.61440461961110426</v>
      </c>
      <c r="M13" s="3">
        <v>0.58116013538525901</v>
      </c>
      <c r="N13" s="3">
        <v>0.43537748080088301</v>
      </c>
      <c r="O13" s="3">
        <v>0.64835506839930213</v>
      </c>
      <c r="P13" s="3">
        <v>0.56490884832534782</v>
      </c>
      <c r="Q13" s="3">
        <v>0.5398081758558273</v>
      </c>
      <c r="R13" s="3">
        <v>0.6220659463068644</v>
      </c>
      <c r="S13" s="3">
        <v>0.49071014374033606</v>
      </c>
      <c r="T13" s="3">
        <v>0.66951517673937477</v>
      </c>
      <c r="U13" s="3">
        <v>0.48774193966611223</v>
      </c>
      <c r="V13" s="3">
        <v>0.55990064332110079</v>
      </c>
      <c r="W13" s="3">
        <v>0.64467939766159066</v>
      </c>
      <c r="X13" s="3">
        <v>0.39095821616757709</v>
      </c>
      <c r="Y13" s="3">
        <v>0.55624961645685833</v>
      </c>
      <c r="Z13" s="3">
        <v>0.49515396726977029</v>
      </c>
      <c r="AA13" s="3">
        <v>0.59019267419904076</v>
      </c>
      <c r="AB13" s="3">
        <v>0.52719701848144529</v>
      </c>
      <c r="AC13" s="3">
        <v>0.44006221208960211</v>
      </c>
      <c r="AD13" s="3">
        <v>0.66477469365933739</v>
      </c>
      <c r="AE13" s="3">
        <v>0.33324288062909441</v>
      </c>
      <c r="AF13" s="3">
        <v>0.70480184605979923</v>
      </c>
      <c r="AG13" s="3">
        <v>0.56532134212010698</v>
      </c>
    </row>
    <row r="14" spans="1:33">
      <c r="A14" s="6" t="s">
        <v>37</v>
      </c>
      <c r="B14" s="3">
        <v>0.53749999999999998</v>
      </c>
      <c r="C14" s="3">
        <v>0.58671760000000006</v>
      </c>
      <c r="D14" s="3">
        <v>0.57570204999999997</v>
      </c>
      <c r="E14" s="3">
        <v>0.52777775000000005</v>
      </c>
      <c r="F14" s="3">
        <v>0.55263155000000008</v>
      </c>
      <c r="G14" s="3">
        <v>0.47247020000000001</v>
      </c>
      <c r="H14" s="3">
        <v>0.49795604999999998</v>
      </c>
      <c r="I14" s="3">
        <v>0.47150890000000001</v>
      </c>
      <c r="J14" s="3">
        <v>0.59371489999999993</v>
      </c>
      <c r="K14" s="3">
        <v>0.52489174999999999</v>
      </c>
      <c r="L14" s="3">
        <v>0.49798219999999999</v>
      </c>
      <c r="M14" s="3">
        <v>0.51073230000000003</v>
      </c>
      <c r="N14" s="3">
        <v>0.56385869999999993</v>
      </c>
      <c r="O14" s="3">
        <v>0.48146545000000002</v>
      </c>
      <c r="P14" s="3">
        <v>0.55717885</v>
      </c>
      <c r="Q14" s="3">
        <v>0.45882849999999997</v>
      </c>
      <c r="R14" s="3">
        <v>0.50944524999999996</v>
      </c>
      <c r="S14" s="3">
        <v>0.59757835000000004</v>
      </c>
      <c r="T14" s="3">
        <v>0.61400569999999999</v>
      </c>
      <c r="U14" s="3">
        <v>0.48137249999999998</v>
      </c>
      <c r="V14" s="3">
        <v>0.42361110000000002</v>
      </c>
      <c r="W14" s="3">
        <v>0.51531094999999993</v>
      </c>
      <c r="X14" s="3">
        <v>0.46895425000000002</v>
      </c>
      <c r="Y14" s="3">
        <v>0.6090257</v>
      </c>
      <c r="Z14" s="3">
        <v>0.43393935</v>
      </c>
      <c r="AA14" s="3">
        <v>0.47570059999999997</v>
      </c>
      <c r="AB14" s="3">
        <v>0.58388569999999995</v>
      </c>
      <c r="AC14" s="3">
        <v>0.37130925000000004</v>
      </c>
      <c r="AD14" s="3">
        <v>0.50483089999999997</v>
      </c>
      <c r="AE14" s="3">
        <v>0.39810599999999996</v>
      </c>
      <c r="AF14" s="3">
        <v>0.60315855000000007</v>
      </c>
      <c r="AG14" s="3">
        <v>0.47647054999999994</v>
      </c>
    </row>
    <row r="15" spans="1:33">
      <c r="A15" s="5" t="s">
        <v>344</v>
      </c>
      <c r="B15" s="3">
        <v>0.46403966076898573</v>
      </c>
      <c r="C15" s="3">
        <v>0.51899471600427627</v>
      </c>
      <c r="D15" s="3">
        <v>0.48033613955717086</v>
      </c>
      <c r="E15" s="3">
        <v>0.49599935661325456</v>
      </c>
      <c r="F15" s="3">
        <v>0.33302966892929076</v>
      </c>
      <c r="G15" s="3">
        <v>0.51793509361419676</v>
      </c>
      <c r="H15" s="3">
        <v>0.36142676778507227</v>
      </c>
      <c r="I15" s="3">
        <v>0.33383766383504865</v>
      </c>
      <c r="J15" s="3">
        <v>0.51001823602743146</v>
      </c>
      <c r="K15" s="3">
        <v>0.46535974871482855</v>
      </c>
      <c r="L15" s="3">
        <v>0.27301657108554844</v>
      </c>
      <c r="M15" s="3">
        <v>0.46235047594957346</v>
      </c>
      <c r="N15" s="3">
        <v>0.34904598612251281</v>
      </c>
      <c r="O15" s="3">
        <v>0.46296424621820448</v>
      </c>
      <c r="P15" s="3">
        <v>0.50179770740556717</v>
      </c>
      <c r="Q15" s="3">
        <v>0.44982582278757099</v>
      </c>
      <c r="R15" s="3">
        <v>0.4288372777132034</v>
      </c>
      <c r="S15" s="3">
        <v>0.4329027644194603</v>
      </c>
      <c r="T15" s="3">
        <v>0.52070305638036729</v>
      </c>
      <c r="U15" s="3">
        <v>0.41859523388671876</v>
      </c>
      <c r="V15" s="3">
        <v>0.39646425508937833</v>
      </c>
      <c r="W15" s="3">
        <v>0.49491952207260137</v>
      </c>
      <c r="X15" s="3">
        <v>0.32086232979154583</v>
      </c>
      <c r="Y15" s="3">
        <v>0.46922466808662411</v>
      </c>
      <c r="Z15" s="3">
        <v>0.51142143616781233</v>
      </c>
      <c r="AA15" s="3">
        <v>0.45886152998561858</v>
      </c>
      <c r="AB15" s="3">
        <v>0.40486256597127912</v>
      </c>
      <c r="AC15" s="3">
        <v>0.44381911781787875</v>
      </c>
      <c r="AD15" s="3">
        <v>0.4792842902442932</v>
      </c>
      <c r="AE15" s="3">
        <v>0.37541867122945782</v>
      </c>
      <c r="AF15" s="3">
        <v>0.50328738532762518</v>
      </c>
      <c r="AG15" s="3">
        <v>0.47533510758743286</v>
      </c>
    </row>
    <row r="16" spans="1:33">
      <c r="A16" s="4" t="s">
        <v>38</v>
      </c>
      <c r="B16" s="3">
        <v>0.41239124492501733</v>
      </c>
      <c r="C16" s="3">
        <v>0.38349848396510511</v>
      </c>
      <c r="D16" s="3">
        <v>0.35740576935146878</v>
      </c>
      <c r="E16" s="3">
        <v>0.39179119026925568</v>
      </c>
      <c r="F16" s="3">
        <v>0.29608080949237431</v>
      </c>
      <c r="G16" s="3">
        <v>0.36338816996246098</v>
      </c>
      <c r="H16" s="3">
        <v>0.28003536623392017</v>
      </c>
      <c r="I16" s="3">
        <v>0.35098542134075561</v>
      </c>
      <c r="J16" s="3">
        <v>0.4095923028898581</v>
      </c>
      <c r="K16" s="3">
        <v>0.31479732867161997</v>
      </c>
      <c r="L16" s="3">
        <v>0.30362957509709343</v>
      </c>
      <c r="M16" s="3">
        <v>0.43278643028214975</v>
      </c>
      <c r="N16" s="3">
        <v>0.30276256988936967</v>
      </c>
      <c r="O16" s="3">
        <v>0.39502679299520388</v>
      </c>
      <c r="P16" s="3">
        <v>0.30522466394819864</v>
      </c>
      <c r="Q16" s="3">
        <v>0.33862442896505185</v>
      </c>
      <c r="R16" s="3">
        <v>0.32536447037111116</v>
      </c>
      <c r="S16" s="3">
        <v>0.3810894653296038</v>
      </c>
      <c r="T16" s="3">
        <v>0.39721409770041372</v>
      </c>
      <c r="U16" s="3">
        <v>0.3634885325752113</v>
      </c>
      <c r="V16" s="3">
        <v>0.31500090164099859</v>
      </c>
      <c r="W16" s="3">
        <v>0.45345860462178228</v>
      </c>
      <c r="X16" s="3">
        <v>0.30690746549298692</v>
      </c>
      <c r="Y16" s="3">
        <v>0.33898680909514528</v>
      </c>
      <c r="Z16" s="3">
        <v>0.38848746101883441</v>
      </c>
      <c r="AA16" s="3">
        <v>0.34284990710399621</v>
      </c>
      <c r="AB16" s="3">
        <v>0.35925263431439186</v>
      </c>
      <c r="AC16" s="3">
        <v>0.37803458334186202</v>
      </c>
      <c r="AD16" s="3">
        <v>0.31877937818744134</v>
      </c>
      <c r="AE16" s="3">
        <v>0.34635578955274759</v>
      </c>
      <c r="AF16" s="3">
        <v>0.39590413061145291</v>
      </c>
      <c r="AG16" s="3">
        <v>0.43639779125204342</v>
      </c>
    </row>
    <row r="17" spans="1:33">
      <c r="A17" s="5" t="s">
        <v>39</v>
      </c>
      <c r="B17" s="3">
        <v>0.36969921680699214</v>
      </c>
      <c r="C17" s="3">
        <v>0.37971188801732408</v>
      </c>
      <c r="D17" s="3">
        <v>0.33199601353681274</v>
      </c>
      <c r="E17" s="3">
        <v>0.43457449500239048</v>
      </c>
      <c r="F17" s="3">
        <v>0.26108536804674387</v>
      </c>
      <c r="G17" s="3">
        <v>0.32168578634514977</v>
      </c>
      <c r="H17" s="3">
        <v>0.24300799609512677</v>
      </c>
      <c r="I17" s="3">
        <v>0.32628137570197296</v>
      </c>
      <c r="J17" s="3">
        <v>0.40556718874893277</v>
      </c>
      <c r="K17" s="3">
        <v>0.28303726797793649</v>
      </c>
      <c r="L17" s="3">
        <v>0.27538644101331827</v>
      </c>
      <c r="M17" s="3">
        <v>0.45046918158738941</v>
      </c>
      <c r="N17" s="3">
        <v>0.3161521958618761</v>
      </c>
      <c r="O17" s="3">
        <v>0.35631268183390358</v>
      </c>
      <c r="P17" s="3">
        <v>0.31126718078180965</v>
      </c>
      <c r="Q17" s="3">
        <v>0.33158690408894731</v>
      </c>
      <c r="R17" s="3">
        <v>0.29534922669652636</v>
      </c>
      <c r="S17" s="3">
        <v>0.3274364878219434</v>
      </c>
      <c r="T17" s="3">
        <v>0.37324797181256181</v>
      </c>
      <c r="U17" s="3">
        <v>0.34407605656002205</v>
      </c>
      <c r="V17" s="3">
        <v>0.38020476040442636</v>
      </c>
      <c r="W17" s="3">
        <v>0.4565513262086689</v>
      </c>
      <c r="X17" s="3">
        <v>0.30318125801850787</v>
      </c>
      <c r="Y17" s="3">
        <v>0.26923424303236543</v>
      </c>
      <c r="Z17" s="3">
        <v>0.34144075004489599</v>
      </c>
      <c r="AA17" s="3">
        <v>0.28689366681363154</v>
      </c>
      <c r="AB17" s="3">
        <v>0.29846433460154248</v>
      </c>
      <c r="AC17" s="3">
        <v>0.39993335697602667</v>
      </c>
      <c r="AD17" s="3">
        <v>0.32520696900968499</v>
      </c>
      <c r="AE17" s="3">
        <v>0.37744196567268168</v>
      </c>
      <c r="AF17" s="3">
        <v>0.40582757057736824</v>
      </c>
      <c r="AG17" s="3">
        <v>0.42764958379445822</v>
      </c>
    </row>
    <row r="18" spans="1:33">
      <c r="A18" s="6" t="s">
        <v>40</v>
      </c>
      <c r="B18" s="3">
        <v>0.37504913000000001</v>
      </c>
      <c r="C18" s="3">
        <v>0.33671473888888886</v>
      </c>
      <c r="D18" s="3">
        <v>0.26496832833333339</v>
      </c>
      <c r="E18" s="3">
        <v>0.34592340777777775</v>
      </c>
      <c r="F18" s="3">
        <v>0.19597102888888887</v>
      </c>
      <c r="G18" s="3">
        <v>0.33197893611111112</v>
      </c>
      <c r="H18" s="3">
        <v>0.27677126277777775</v>
      </c>
      <c r="I18" s="3">
        <v>0.26342033611111115</v>
      </c>
      <c r="J18" s="3">
        <v>0.36435185777777779</v>
      </c>
      <c r="K18" s="3">
        <v>0.27191973000000003</v>
      </c>
      <c r="L18" s="3">
        <v>0.24028362944444445</v>
      </c>
      <c r="M18" s="3">
        <v>0.33170078166666667</v>
      </c>
      <c r="N18" s="3">
        <v>0.23819734222222222</v>
      </c>
      <c r="O18" s="3">
        <v>0.34099304722222223</v>
      </c>
      <c r="P18" s="3">
        <v>0.30053305000000002</v>
      </c>
      <c r="Q18" s="3">
        <v>0.25664730222222221</v>
      </c>
      <c r="R18" s="3">
        <v>0.26026450222222225</v>
      </c>
      <c r="S18" s="3">
        <v>0.25554197722222222</v>
      </c>
      <c r="T18" s="3">
        <v>0.34865328333333334</v>
      </c>
      <c r="U18" s="3">
        <v>0.24277531722222223</v>
      </c>
      <c r="V18" s="3">
        <v>0.22764562277777778</v>
      </c>
      <c r="W18" s="3">
        <v>0.41942402111111116</v>
      </c>
      <c r="X18" s="3">
        <v>0.25889900499999996</v>
      </c>
      <c r="Y18" s="3">
        <v>0.23233352777777777</v>
      </c>
      <c r="Z18" s="3">
        <v>0.322006085</v>
      </c>
      <c r="AA18" s="3">
        <v>0.28119011944444444</v>
      </c>
      <c r="AB18" s="3">
        <v>0.28306175555555557</v>
      </c>
      <c r="AC18" s="3">
        <v>0.25688964277777776</v>
      </c>
      <c r="AD18" s="3">
        <v>0.28253897611111112</v>
      </c>
      <c r="AE18" s="3">
        <v>0.24607524555555554</v>
      </c>
      <c r="AF18" s="3">
        <v>0.40177888055555555</v>
      </c>
      <c r="AG18" s="3">
        <v>0.32430957277777778</v>
      </c>
    </row>
    <row r="19" spans="1:33">
      <c r="A19" s="6" t="s">
        <v>41</v>
      </c>
      <c r="B19" s="3">
        <v>0.39808811988017428</v>
      </c>
      <c r="C19" s="3">
        <v>0.5612470296840959</v>
      </c>
      <c r="D19" s="3">
        <v>0.43978697404684097</v>
      </c>
      <c r="E19" s="3">
        <v>0.62318400955882347</v>
      </c>
      <c r="F19" s="3">
        <v>0.30887455781590412</v>
      </c>
      <c r="G19" s="3">
        <v>0.31628431808278867</v>
      </c>
      <c r="H19" s="3">
        <v>0.23472993074618737</v>
      </c>
      <c r="I19" s="3">
        <v>0.40206120204248363</v>
      </c>
      <c r="J19" s="3">
        <v>0.53812451007625273</v>
      </c>
      <c r="K19" s="3">
        <v>0.25728897276688456</v>
      </c>
      <c r="L19" s="3">
        <v>0.36384057780501089</v>
      </c>
      <c r="M19" s="3">
        <v>0.68507318744553369</v>
      </c>
      <c r="N19" s="3">
        <v>0.38271498834422657</v>
      </c>
      <c r="O19" s="3">
        <v>0.40902897167755992</v>
      </c>
      <c r="P19" s="3">
        <v>0.31560714719498911</v>
      </c>
      <c r="Q19" s="3">
        <v>0.43627943717320261</v>
      </c>
      <c r="R19" s="3">
        <v>0.35841144338235298</v>
      </c>
      <c r="S19" s="3">
        <v>0.41694732186819172</v>
      </c>
      <c r="T19" s="3">
        <v>0.44425513711873643</v>
      </c>
      <c r="U19" s="3">
        <v>0.48468325558278869</v>
      </c>
      <c r="V19" s="3">
        <v>0.63987388052832239</v>
      </c>
      <c r="W19" s="3">
        <v>0.62326147592592585</v>
      </c>
      <c r="X19" s="3">
        <v>0.40648909972766889</v>
      </c>
      <c r="Y19" s="3">
        <v>0.25995836266339872</v>
      </c>
      <c r="Z19" s="3">
        <v>0.37360605925925927</v>
      </c>
      <c r="AA19" s="3">
        <v>0.2778927508442266</v>
      </c>
      <c r="AB19" s="3">
        <v>0.32579148033769068</v>
      </c>
      <c r="AC19" s="3">
        <v>0.57632428763616561</v>
      </c>
      <c r="AD19" s="3">
        <v>0.35782721669389977</v>
      </c>
      <c r="AE19" s="3">
        <v>0.57640840906862745</v>
      </c>
      <c r="AF19" s="3">
        <v>0.45241012627995647</v>
      </c>
      <c r="AG19" s="3">
        <v>0.62395044183006532</v>
      </c>
    </row>
    <row r="20" spans="1:33">
      <c r="A20" s="6" t="s">
        <v>42</v>
      </c>
      <c r="B20" s="3">
        <v>0.33596040054080223</v>
      </c>
      <c r="C20" s="3">
        <v>0.24117389547898743</v>
      </c>
      <c r="D20" s="3">
        <v>0.29123273823026385</v>
      </c>
      <c r="E20" s="3">
        <v>0.33461606767057023</v>
      </c>
      <c r="F20" s="3">
        <v>0.27841051743543865</v>
      </c>
      <c r="G20" s="3">
        <v>0.31679410484154957</v>
      </c>
      <c r="H20" s="3">
        <v>0.2175227947614152</v>
      </c>
      <c r="I20" s="3">
        <v>0.31336258895232422</v>
      </c>
      <c r="J20" s="3">
        <v>0.3142251983927678</v>
      </c>
      <c r="K20" s="3">
        <v>0.31990310116692483</v>
      </c>
      <c r="L20" s="3">
        <v>0.22203511579049956</v>
      </c>
      <c r="M20" s="3">
        <v>0.33463357564996798</v>
      </c>
      <c r="N20" s="3">
        <v>0.32754425701917955</v>
      </c>
      <c r="O20" s="3">
        <v>0.31891602660192864</v>
      </c>
      <c r="P20" s="3">
        <v>0.31766134515043987</v>
      </c>
      <c r="Q20" s="3">
        <v>0.30183397287141711</v>
      </c>
      <c r="R20" s="3">
        <v>0.26737173448500384</v>
      </c>
      <c r="S20" s="3">
        <v>0.30982016437541626</v>
      </c>
      <c r="T20" s="3">
        <v>0.3268354949856157</v>
      </c>
      <c r="U20" s="3">
        <v>0.30476959687505517</v>
      </c>
      <c r="V20" s="3">
        <v>0.27309477790717884</v>
      </c>
      <c r="W20" s="3">
        <v>0.32696848158896968</v>
      </c>
      <c r="X20" s="3">
        <v>0.24415566932785487</v>
      </c>
      <c r="Y20" s="3">
        <v>0.31541083865591979</v>
      </c>
      <c r="Z20" s="3">
        <v>0.32871010587542876</v>
      </c>
      <c r="AA20" s="3">
        <v>0.30159813015222375</v>
      </c>
      <c r="AB20" s="3">
        <v>0.28653976791138108</v>
      </c>
      <c r="AC20" s="3">
        <v>0.36658614051413663</v>
      </c>
      <c r="AD20" s="3">
        <v>0.33525471422404418</v>
      </c>
      <c r="AE20" s="3">
        <v>0.30984224239386216</v>
      </c>
      <c r="AF20" s="3">
        <v>0.36329370489659285</v>
      </c>
      <c r="AG20" s="3">
        <v>0.33468873677553151</v>
      </c>
    </row>
    <row r="21" spans="1:33">
      <c r="A21" s="5" t="s">
        <v>43</v>
      </c>
      <c r="B21" s="3">
        <v>0.51518744116648729</v>
      </c>
      <c r="C21" s="3">
        <v>0.49213340181132909</v>
      </c>
      <c r="D21" s="3">
        <v>0.44824498071401503</v>
      </c>
      <c r="E21" s="3">
        <v>0.46391583461089764</v>
      </c>
      <c r="F21" s="3">
        <v>0.36146743924061236</v>
      </c>
      <c r="G21" s="3">
        <v>0.47171313345260568</v>
      </c>
      <c r="H21" s="3">
        <v>0.40656134687155393</v>
      </c>
      <c r="I21" s="3">
        <v>0.44528667770766273</v>
      </c>
      <c r="J21" s="3">
        <v>0.49348716713909085</v>
      </c>
      <c r="K21" s="3">
        <v>0.45010122785981982</v>
      </c>
      <c r="L21" s="3">
        <v>0.44387676539002557</v>
      </c>
      <c r="M21" s="3">
        <v>0.50658723045186071</v>
      </c>
      <c r="N21" s="3">
        <v>0.33880668389229579</v>
      </c>
      <c r="O21" s="3">
        <v>0.48550652035454406</v>
      </c>
      <c r="P21" s="3">
        <v>0.34605909613473401</v>
      </c>
      <c r="Q21" s="3">
        <v>0.42908110985120101</v>
      </c>
      <c r="R21" s="3">
        <v>0.44599180610073624</v>
      </c>
      <c r="S21" s="3">
        <v>0.43748630127179916</v>
      </c>
      <c r="T21" s="3">
        <v>0.49564150627224463</v>
      </c>
      <c r="U21" s="3">
        <v>0.43092405599106681</v>
      </c>
      <c r="V21" s="3">
        <v>0.35998428850863134</v>
      </c>
      <c r="W21" s="3">
        <v>0.51860192480649414</v>
      </c>
      <c r="X21" s="3">
        <v>0.39479953826385561</v>
      </c>
      <c r="Y21" s="3">
        <v>0.47090527997576676</v>
      </c>
      <c r="Z21" s="3">
        <v>0.49263836176796633</v>
      </c>
      <c r="AA21" s="3">
        <v>0.44434932514268083</v>
      </c>
      <c r="AB21" s="3">
        <v>0.45360828011416682</v>
      </c>
      <c r="AC21" s="3">
        <v>0.44203034766341087</v>
      </c>
      <c r="AD21" s="3">
        <v>0.37351585581341457</v>
      </c>
      <c r="AE21" s="3">
        <v>0.41595141559016469</v>
      </c>
      <c r="AF21" s="3">
        <v>0.45922485367735771</v>
      </c>
      <c r="AG21" s="3">
        <v>0.56098120374568861</v>
      </c>
    </row>
    <row r="22" spans="1:33">
      <c r="A22" s="6" t="s">
        <v>44</v>
      </c>
      <c r="B22" s="3">
        <v>0.55347666339285728</v>
      </c>
      <c r="C22" s="3">
        <v>0.52834299196428569</v>
      </c>
      <c r="D22" s="3">
        <v>0.49305143035714283</v>
      </c>
      <c r="E22" s="3">
        <v>0.52527637053571419</v>
      </c>
      <c r="F22" s="3">
        <v>0.39307284107142859</v>
      </c>
      <c r="G22" s="3">
        <v>0.53199448125000004</v>
      </c>
      <c r="H22" s="3">
        <v>0.45670747142857149</v>
      </c>
      <c r="I22" s="3">
        <v>0.49501374821428579</v>
      </c>
      <c r="J22" s="3">
        <v>0.53920994553571433</v>
      </c>
      <c r="K22" s="3">
        <v>0.53498016785714286</v>
      </c>
      <c r="L22" s="3">
        <v>0.48554123303571428</v>
      </c>
      <c r="M22" s="3">
        <v>0.53290693839285708</v>
      </c>
      <c r="N22" s="3">
        <v>0.33476119910714286</v>
      </c>
      <c r="O22" s="3">
        <v>0.56767764017857147</v>
      </c>
      <c r="P22" s="3">
        <v>0.36844495446428571</v>
      </c>
      <c r="Q22" s="3">
        <v>0.45367107857142852</v>
      </c>
      <c r="R22" s="3">
        <v>0.4916789366071429</v>
      </c>
      <c r="S22" s="3">
        <v>0.48327420178571423</v>
      </c>
      <c r="T22" s="3">
        <v>0.53594741428571435</v>
      </c>
      <c r="U22" s="3">
        <v>0.47382587499999995</v>
      </c>
      <c r="V22" s="3">
        <v>0.37458176071428573</v>
      </c>
      <c r="W22" s="3">
        <v>0.62347518750000008</v>
      </c>
      <c r="X22" s="3">
        <v>0.45111426428571433</v>
      </c>
      <c r="Y22" s="3">
        <v>0.50514079196428563</v>
      </c>
      <c r="Z22" s="3">
        <v>0.51707965089285712</v>
      </c>
      <c r="AA22" s="3">
        <v>0.49427417142857155</v>
      </c>
      <c r="AB22" s="3">
        <v>0.47559011696428571</v>
      </c>
      <c r="AC22" s="3">
        <v>0.4753480625</v>
      </c>
      <c r="AD22" s="3">
        <v>0.40807178571428571</v>
      </c>
      <c r="AE22" s="3">
        <v>0.44149753303571426</v>
      </c>
      <c r="AF22" s="3">
        <v>0.50630505178571428</v>
      </c>
      <c r="AG22" s="3">
        <v>0.6021409910714286</v>
      </c>
    </row>
    <row r="23" spans="1:33">
      <c r="A23" s="6" t="s">
        <v>45</v>
      </c>
      <c r="B23" s="3">
        <v>0.54103665826245106</v>
      </c>
      <c r="C23" s="3">
        <v>0.51983543682946765</v>
      </c>
      <c r="D23" s="3">
        <v>0.47062391626869204</v>
      </c>
      <c r="E23" s="3">
        <v>0.48197650751863091</v>
      </c>
      <c r="F23" s="3">
        <v>0.3866070103645019</v>
      </c>
      <c r="G23" s="3">
        <v>0.48398128436463933</v>
      </c>
      <c r="H23" s="3">
        <v>0.48066167776533503</v>
      </c>
      <c r="I23" s="3">
        <v>0.44868783083673103</v>
      </c>
      <c r="J23" s="3">
        <v>0.52444378373246769</v>
      </c>
      <c r="K23" s="3">
        <v>0.42010123178492742</v>
      </c>
      <c r="L23" s="3">
        <v>0.49814253392143243</v>
      </c>
      <c r="M23" s="3">
        <v>0.54090416410017395</v>
      </c>
      <c r="N23" s="3">
        <v>0.36344506216764833</v>
      </c>
      <c r="O23" s="3">
        <v>0.50395778806593328</v>
      </c>
      <c r="P23" s="3">
        <v>0.38414565359085079</v>
      </c>
      <c r="Q23" s="3">
        <v>0.4686139449194488</v>
      </c>
      <c r="R23" s="3">
        <v>0.48271363617953483</v>
      </c>
      <c r="S23" s="3">
        <v>0.44124166665884396</v>
      </c>
      <c r="T23" s="3">
        <v>0.50887263405867</v>
      </c>
      <c r="U23" s="3">
        <v>0.47643823254301437</v>
      </c>
      <c r="V23" s="3">
        <v>0.40852818198773183</v>
      </c>
      <c r="W23" s="3">
        <v>0.50255440746162416</v>
      </c>
      <c r="X23" s="3">
        <v>0.40639062166180406</v>
      </c>
      <c r="Y23" s="3">
        <v>0.50605466400614929</v>
      </c>
      <c r="Z23" s="3">
        <v>0.53917733305187976</v>
      </c>
      <c r="AA23" s="3">
        <v>0.45539302285617056</v>
      </c>
      <c r="AB23" s="3">
        <v>0.52382935143760689</v>
      </c>
      <c r="AC23" s="3">
        <v>0.44843580629202534</v>
      </c>
      <c r="AD23" s="3">
        <v>0.39322766955116273</v>
      </c>
      <c r="AE23" s="3">
        <v>0.43086155346539307</v>
      </c>
      <c r="AF23" s="3">
        <v>0.48115399029466255</v>
      </c>
      <c r="AG23" s="3">
        <v>0.59124590822499068</v>
      </c>
    </row>
    <row r="24" spans="1:33">
      <c r="A24" s="6" t="s">
        <v>46</v>
      </c>
      <c r="B24" s="3">
        <v>0.45104900184415381</v>
      </c>
      <c r="C24" s="3">
        <v>0.42822177664023381</v>
      </c>
      <c r="D24" s="3">
        <v>0.38105959551621033</v>
      </c>
      <c r="E24" s="3">
        <v>0.38449462577834786</v>
      </c>
      <c r="F24" s="3">
        <v>0.30472246628590677</v>
      </c>
      <c r="G24" s="3">
        <v>0.39916363474317779</v>
      </c>
      <c r="H24" s="3">
        <v>0.28231489142075539</v>
      </c>
      <c r="I24" s="3">
        <v>0.39215845407197142</v>
      </c>
      <c r="J24" s="3">
        <v>0.41680777214909059</v>
      </c>
      <c r="K24" s="3">
        <v>0.39522228393738928</v>
      </c>
      <c r="L24" s="3">
        <v>0.34794652921293007</v>
      </c>
      <c r="M24" s="3">
        <v>0.44595058886255096</v>
      </c>
      <c r="N24" s="3">
        <v>0.31821379040209596</v>
      </c>
      <c r="O24" s="3">
        <v>0.3848841328191272</v>
      </c>
      <c r="P24" s="3">
        <v>0.28558668034906537</v>
      </c>
      <c r="Q24" s="3">
        <v>0.36495830606272578</v>
      </c>
      <c r="R24" s="3">
        <v>0.36358284551553099</v>
      </c>
      <c r="S24" s="3">
        <v>0.38794303537083935</v>
      </c>
      <c r="T24" s="3">
        <v>0.44210447047234952</v>
      </c>
      <c r="U24" s="3">
        <v>0.34250806043018628</v>
      </c>
      <c r="V24" s="3">
        <v>0.29684292282387642</v>
      </c>
      <c r="W24" s="3">
        <v>0.42977617945785807</v>
      </c>
      <c r="X24" s="3">
        <v>0.32689372884404838</v>
      </c>
      <c r="Y24" s="3">
        <v>0.40152038395686523</v>
      </c>
      <c r="Z24" s="3">
        <v>0.42165810135916199</v>
      </c>
      <c r="AA24" s="3">
        <v>0.38338078114330038</v>
      </c>
      <c r="AB24" s="3">
        <v>0.3614053719406079</v>
      </c>
      <c r="AC24" s="3">
        <v>0.40230717419820716</v>
      </c>
      <c r="AD24" s="3">
        <v>0.31924811217479521</v>
      </c>
      <c r="AE24" s="3">
        <v>0.37549516026938679</v>
      </c>
      <c r="AF24" s="3">
        <v>0.39021551895169626</v>
      </c>
      <c r="AG24" s="3">
        <v>0.48955671194064632</v>
      </c>
    </row>
    <row r="25" spans="1:33">
      <c r="A25" s="5" t="s">
        <v>47</v>
      </c>
      <c r="B25" s="3">
        <v>0.45165534314883499</v>
      </c>
      <c r="C25" s="3">
        <v>0.36182778063913784</v>
      </c>
      <c r="D25" s="3">
        <v>0.36424856682417017</v>
      </c>
      <c r="E25" s="3">
        <v>0.35499661876507732</v>
      </c>
      <c r="F25" s="3">
        <v>0.29910237737608308</v>
      </c>
      <c r="G25" s="3">
        <v>0.36562836834050078</v>
      </c>
      <c r="H25" s="3">
        <v>0.24115789935133372</v>
      </c>
      <c r="I25" s="3">
        <v>0.35130695062209444</v>
      </c>
      <c r="J25" s="3">
        <v>0.42843385262202177</v>
      </c>
      <c r="K25" s="3">
        <v>0.25330085697770793</v>
      </c>
      <c r="L25" s="3">
        <v>0.2616157760214935</v>
      </c>
      <c r="M25" s="3">
        <v>0.47041875052770998</v>
      </c>
      <c r="N25" s="3">
        <v>0.27929505745033339</v>
      </c>
      <c r="O25" s="3">
        <v>0.4119968926110909</v>
      </c>
      <c r="P25" s="3">
        <v>0.29057798029853921</v>
      </c>
      <c r="Q25" s="3">
        <v>0.32648503157268394</v>
      </c>
      <c r="R25" s="3">
        <v>0.31077994452284569</v>
      </c>
      <c r="S25" s="3">
        <v>0.44890517376973921</v>
      </c>
      <c r="T25" s="3">
        <v>0.39601906764575229</v>
      </c>
      <c r="U25" s="3">
        <v>0.39552637518744493</v>
      </c>
      <c r="V25" s="3">
        <v>0.2832591658878239</v>
      </c>
      <c r="W25" s="3">
        <v>0.53448278233769064</v>
      </c>
      <c r="X25" s="3">
        <v>0.28539920559845994</v>
      </c>
      <c r="Y25" s="3">
        <v>0.35134595208012409</v>
      </c>
      <c r="Z25" s="3">
        <v>0.39434241197259884</v>
      </c>
      <c r="AA25" s="3">
        <v>0.34526429699761457</v>
      </c>
      <c r="AB25" s="3">
        <v>0.40116234381649224</v>
      </c>
      <c r="AC25" s="3">
        <v>0.33904878328398541</v>
      </c>
      <c r="AD25" s="3">
        <v>0.28826217506101165</v>
      </c>
      <c r="AE25" s="3">
        <v>0.32552219256372222</v>
      </c>
      <c r="AF25" s="3">
        <v>0.40631712166226269</v>
      </c>
      <c r="AG25" s="3">
        <v>0.45318662242159541</v>
      </c>
    </row>
    <row r="26" spans="1:33">
      <c r="A26" s="6" t="s">
        <v>48</v>
      </c>
      <c r="B26" s="3">
        <v>0.67652063750000002</v>
      </c>
      <c r="C26" s="3">
        <v>0.58492588750000007</v>
      </c>
      <c r="D26" s="3">
        <v>0.53645837500000004</v>
      </c>
      <c r="E26" s="3">
        <v>0.5037202624999999</v>
      </c>
      <c r="F26" s="3">
        <v>0.41073272500000002</v>
      </c>
      <c r="G26" s="3">
        <v>0.55833333749999992</v>
      </c>
      <c r="H26" s="3">
        <v>0.37614916249999997</v>
      </c>
      <c r="I26" s="3">
        <v>0.45818015000000001</v>
      </c>
      <c r="J26" s="3">
        <v>0.66406253749999999</v>
      </c>
      <c r="K26" s="3">
        <v>0.30555552499999999</v>
      </c>
      <c r="L26" s="3">
        <v>0.38930558749999999</v>
      </c>
      <c r="M26" s="3">
        <v>0.73145603749999999</v>
      </c>
      <c r="N26" s="3">
        <v>0.43055553750000003</v>
      </c>
      <c r="O26" s="3">
        <v>0.59166665000000007</v>
      </c>
      <c r="P26" s="3">
        <v>0.41808667499999996</v>
      </c>
      <c r="Q26" s="3">
        <v>0.49034558750000001</v>
      </c>
      <c r="R26" s="3">
        <v>0.40138887500000003</v>
      </c>
      <c r="S26" s="3">
        <v>0.62847223750000003</v>
      </c>
      <c r="T26" s="3">
        <v>0.51717982499999993</v>
      </c>
      <c r="U26" s="3">
        <v>0.55586083750000004</v>
      </c>
      <c r="V26" s="3">
        <v>0.41265347499999999</v>
      </c>
      <c r="W26" s="3">
        <v>0.72963017499999994</v>
      </c>
      <c r="X26" s="3">
        <v>0.44623018749999999</v>
      </c>
      <c r="Y26" s="3">
        <v>0.48715278750000002</v>
      </c>
      <c r="Z26" s="3">
        <v>0.57812503749999999</v>
      </c>
      <c r="AA26" s="3">
        <v>0.53732376250000002</v>
      </c>
      <c r="AB26" s="3">
        <v>0.55430405000000005</v>
      </c>
      <c r="AC26" s="3">
        <v>0.391203725</v>
      </c>
      <c r="AD26" s="3">
        <v>0.393560625</v>
      </c>
      <c r="AE26" s="3">
        <v>0.51277473749999991</v>
      </c>
      <c r="AF26" s="3">
        <v>0.59951162499999999</v>
      </c>
      <c r="AG26" s="3">
        <v>0.52768308750000004</v>
      </c>
    </row>
    <row r="27" spans="1:33">
      <c r="A27" s="6" t="s">
        <v>49</v>
      </c>
      <c r="B27" s="3">
        <v>0.31612689250000003</v>
      </c>
      <c r="C27" s="3">
        <v>0.2473331275</v>
      </c>
      <c r="D27" s="3">
        <v>0.25431712500000003</v>
      </c>
      <c r="E27" s="3">
        <v>0.25380951500000004</v>
      </c>
      <c r="F27" s="3">
        <v>0.2047127775</v>
      </c>
      <c r="G27" s="3">
        <v>0.23327777249999998</v>
      </c>
      <c r="H27" s="3">
        <v>0.18370987250000001</v>
      </c>
      <c r="I27" s="3">
        <v>0.26007141249999999</v>
      </c>
      <c r="J27" s="3">
        <v>0.26770261249999994</v>
      </c>
      <c r="K27" s="3">
        <v>0.18222221999999999</v>
      </c>
      <c r="L27" s="3">
        <v>0.20008665249999999</v>
      </c>
      <c r="M27" s="3">
        <v>0.30648610999999998</v>
      </c>
      <c r="N27" s="3">
        <v>0.14474205749999999</v>
      </c>
      <c r="O27" s="3">
        <v>0.33732323500000005</v>
      </c>
      <c r="P27" s="3">
        <v>0.17811424749999999</v>
      </c>
      <c r="Q27" s="3">
        <v>0.21431074750000001</v>
      </c>
      <c r="R27" s="3">
        <v>0.25383332000000003</v>
      </c>
      <c r="S27" s="3">
        <v>0.34634920250000001</v>
      </c>
      <c r="T27" s="3">
        <v>0.31564924750000001</v>
      </c>
      <c r="U27" s="3">
        <v>0.29848900750000001</v>
      </c>
      <c r="V27" s="3">
        <v>0.190721115</v>
      </c>
      <c r="W27" s="3">
        <v>0.47077450749999994</v>
      </c>
      <c r="X27" s="3">
        <v>0.17314409250000001</v>
      </c>
      <c r="Y27" s="3">
        <v>0.25040863749999998</v>
      </c>
      <c r="Z27" s="3">
        <v>0.27299768750000003</v>
      </c>
      <c r="AA27" s="3">
        <v>0.23864718999999998</v>
      </c>
      <c r="AB27" s="3">
        <v>0.33302307500000006</v>
      </c>
      <c r="AC27" s="3">
        <v>0.26497249499999997</v>
      </c>
      <c r="AD27" s="3">
        <v>0.21744694249999999</v>
      </c>
      <c r="AE27" s="3">
        <v>0.16756898749999999</v>
      </c>
      <c r="AF27" s="3">
        <v>0.27721575249999997</v>
      </c>
      <c r="AG27" s="3">
        <v>0.40563130000000003</v>
      </c>
    </row>
    <row r="28" spans="1:33">
      <c r="A28" s="6" t="s">
        <v>50</v>
      </c>
      <c r="B28" s="3">
        <v>0.3623184994465049</v>
      </c>
      <c r="C28" s="3">
        <v>0.25322432691741342</v>
      </c>
      <c r="D28" s="3">
        <v>0.3019702004725105</v>
      </c>
      <c r="E28" s="3">
        <v>0.30746007879523213</v>
      </c>
      <c r="F28" s="3">
        <v>0.28186162962824912</v>
      </c>
      <c r="G28" s="3">
        <v>0.30527399502150243</v>
      </c>
      <c r="H28" s="3">
        <v>0.16361466305400119</v>
      </c>
      <c r="I28" s="3">
        <v>0.33566928936628326</v>
      </c>
      <c r="J28" s="3">
        <v>0.35353640786606544</v>
      </c>
      <c r="K28" s="3">
        <v>0.2721248259331237</v>
      </c>
      <c r="L28" s="3">
        <v>0.19545508806448048</v>
      </c>
      <c r="M28" s="3">
        <v>0.37331410408313004</v>
      </c>
      <c r="N28" s="3">
        <v>0.26258757735100013</v>
      </c>
      <c r="O28" s="3">
        <v>0.30700079283327253</v>
      </c>
      <c r="P28" s="3">
        <v>0.27553301839561761</v>
      </c>
      <c r="Q28" s="3">
        <v>0.27479875971805184</v>
      </c>
      <c r="R28" s="3">
        <v>0.27711763856853688</v>
      </c>
      <c r="S28" s="3">
        <v>0.37189408130921758</v>
      </c>
      <c r="T28" s="3">
        <v>0.35522813043725709</v>
      </c>
      <c r="U28" s="3">
        <v>0.33222928056233469</v>
      </c>
      <c r="V28" s="3">
        <v>0.24640290766347162</v>
      </c>
      <c r="W28" s="3">
        <v>0.40304366451307194</v>
      </c>
      <c r="X28" s="3">
        <v>0.23682333679537981</v>
      </c>
      <c r="Y28" s="3">
        <v>0.31647643124037222</v>
      </c>
      <c r="Z28" s="3">
        <v>0.33190451091779649</v>
      </c>
      <c r="AA28" s="3">
        <v>0.25982193849284385</v>
      </c>
      <c r="AB28" s="3">
        <v>0.31615990644947656</v>
      </c>
      <c r="AC28" s="3">
        <v>0.36097012985195615</v>
      </c>
      <c r="AD28" s="3">
        <v>0.25377895768303504</v>
      </c>
      <c r="AE28" s="3">
        <v>0.29622285269116677</v>
      </c>
      <c r="AF28" s="3">
        <v>0.34222398748678812</v>
      </c>
      <c r="AG28" s="3">
        <v>0.42624547976478611</v>
      </c>
    </row>
    <row r="29" spans="1:33">
      <c r="A29" s="5" t="s">
        <v>51</v>
      </c>
      <c r="B29" s="3">
        <v>0.31302297857775502</v>
      </c>
      <c r="C29" s="3">
        <v>0.30032086539262953</v>
      </c>
      <c r="D29" s="3">
        <v>0.2851335163308773</v>
      </c>
      <c r="E29" s="3">
        <v>0.31367781269865724</v>
      </c>
      <c r="F29" s="3">
        <v>0.26266805330605797</v>
      </c>
      <c r="G29" s="3">
        <v>0.29452539171158781</v>
      </c>
      <c r="H29" s="3">
        <v>0.22941422261766639</v>
      </c>
      <c r="I29" s="3">
        <v>0.28106668133129231</v>
      </c>
      <c r="J29" s="3">
        <v>0.31088100304938693</v>
      </c>
      <c r="K29" s="3">
        <v>0.27274996187101569</v>
      </c>
      <c r="L29" s="3">
        <v>0.23363931796353632</v>
      </c>
      <c r="M29" s="3">
        <v>0.30367055856163888</v>
      </c>
      <c r="N29" s="3">
        <v>0.27679634235297323</v>
      </c>
      <c r="O29" s="3">
        <v>0.32629107718127698</v>
      </c>
      <c r="P29" s="3">
        <v>0.27299439857771163</v>
      </c>
      <c r="Q29" s="3">
        <v>0.26734467034737514</v>
      </c>
      <c r="R29" s="3">
        <v>0.2493369041643364</v>
      </c>
      <c r="S29" s="3">
        <v>0.31052989845493345</v>
      </c>
      <c r="T29" s="3">
        <v>0.32394784507109609</v>
      </c>
      <c r="U29" s="3">
        <v>0.2834276425623114</v>
      </c>
      <c r="V29" s="3">
        <v>0.2365553917631128</v>
      </c>
      <c r="W29" s="3">
        <v>0.30419838513427538</v>
      </c>
      <c r="X29" s="3">
        <v>0.24424986009112426</v>
      </c>
      <c r="Y29" s="3">
        <v>0.26446176129232479</v>
      </c>
      <c r="Z29" s="3">
        <v>0.32552832028987649</v>
      </c>
      <c r="AA29" s="3">
        <v>0.29489233946205795</v>
      </c>
      <c r="AB29" s="3">
        <v>0.28377557872536591</v>
      </c>
      <c r="AC29" s="3">
        <v>0.33112584544402518</v>
      </c>
      <c r="AD29" s="3">
        <v>0.28813251286565417</v>
      </c>
      <c r="AE29" s="3">
        <v>0.26650758438442168</v>
      </c>
      <c r="AF29" s="3">
        <v>0.31224697652882283</v>
      </c>
      <c r="AG29" s="3">
        <v>0.30377375504643145</v>
      </c>
    </row>
    <row r="30" spans="1:33">
      <c r="A30" s="4" t="s">
        <v>52</v>
      </c>
      <c r="B30" s="3">
        <v>0.42653241036114875</v>
      </c>
      <c r="C30" s="3">
        <v>0.408322022675916</v>
      </c>
      <c r="D30" s="3">
        <v>0.34887841709510048</v>
      </c>
      <c r="E30" s="3">
        <v>0.36928357860004457</v>
      </c>
      <c r="F30" s="3">
        <v>0.34987050805378844</v>
      </c>
      <c r="G30" s="3">
        <v>0.37611410518487293</v>
      </c>
      <c r="H30" s="3">
        <v>0.51057638937177563</v>
      </c>
      <c r="I30" s="3">
        <v>0.41043673041794038</v>
      </c>
      <c r="J30" s="3">
        <v>0.35086041378478205</v>
      </c>
      <c r="K30" s="3">
        <v>0.38173250991989066</v>
      </c>
      <c r="L30" s="3">
        <v>0.44133497043340297</v>
      </c>
      <c r="M30" s="3">
        <v>0.47547479712024887</v>
      </c>
      <c r="N30" s="3">
        <v>0.37187140562606075</v>
      </c>
      <c r="O30" s="3">
        <v>0.36298569209045839</v>
      </c>
      <c r="P30" s="3">
        <v>0.44756330328959004</v>
      </c>
      <c r="Q30" s="3">
        <v>0.40971707780328059</v>
      </c>
      <c r="R30" s="3">
        <v>0.37762911355605833</v>
      </c>
      <c r="S30" s="3">
        <v>0.32974827248189181</v>
      </c>
      <c r="T30" s="3">
        <v>0.37783230606604506</v>
      </c>
      <c r="U30" s="3">
        <v>0.33037626557052135</v>
      </c>
      <c r="V30" s="3">
        <v>0.34131149726885335</v>
      </c>
      <c r="W30" s="3">
        <v>0.2741943073493463</v>
      </c>
      <c r="X30" s="3">
        <v>0.39807510562241077</v>
      </c>
      <c r="Y30" s="3">
        <v>0.35579466040211694</v>
      </c>
      <c r="Z30" s="3">
        <v>0.42463365217877758</v>
      </c>
      <c r="AA30" s="3">
        <v>0.42093593454747291</v>
      </c>
      <c r="AB30" s="3">
        <v>0.40373658316416872</v>
      </c>
      <c r="AC30" s="3">
        <v>0.33870730728462894</v>
      </c>
      <c r="AD30" s="3">
        <v>0.28796421084553003</v>
      </c>
      <c r="AE30" s="3">
        <v>0.40550435141280844</v>
      </c>
      <c r="AF30" s="3">
        <v>0.37587584341720987</v>
      </c>
      <c r="AG30" s="3">
        <v>0.43204887052653013</v>
      </c>
    </row>
    <row r="31" spans="1:33">
      <c r="A31" s="5" t="s">
        <v>53</v>
      </c>
      <c r="B31" s="3">
        <v>0.3466913570408468</v>
      </c>
      <c r="C31" s="3">
        <v>0.30329012843193831</v>
      </c>
      <c r="D31" s="3">
        <v>0.25398765504360199</v>
      </c>
      <c r="E31" s="3">
        <v>0.21654321087731254</v>
      </c>
      <c r="F31" s="3">
        <v>0.22682716035180622</v>
      </c>
      <c r="G31" s="3">
        <v>0.2512283984709669</v>
      </c>
      <c r="H31" s="3">
        <v>0.40031410352541852</v>
      </c>
      <c r="I31" s="3">
        <v>0.35270988389297769</v>
      </c>
      <c r="J31" s="3">
        <v>0.2139753089458854</v>
      </c>
      <c r="K31" s="3">
        <v>0.28785802506738239</v>
      </c>
      <c r="L31" s="3">
        <v>0.29988888982269502</v>
      </c>
      <c r="M31" s="3">
        <v>0.36930864387088352</v>
      </c>
      <c r="N31" s="3">
        <v>0.21461728518759762</v>
      </c>
      <c r="O31" s="3">
        <v>0.26877160701486802</v>
      </c>
      <c r="P31" s="3">
        <v>0.37717284206990842</v>
      </c>
      <c r="Q31" s="3">
        <v>0.29067901163189497</v>
      </c>
      <c r="R31" s="3">
        <v>0.20272222299266746</v>
      </c>
      <c r="S31" s="3">
        <v>0.19272839471145911</v>
      </c>
      <c r="T31" s="3">
        <v>0.26787654448438575</v>
      </c>
      <c r="U31" s="3">
        <v>0.2381234582927492</v>
      </c>
      <c r="V31" s="3">
        <v>0.27435185539501683</v>
      </c>
      <c r="W31" s="3">
        <v>0.23053086466259426</v>
      </c>
      <c r="X31" s="3">
        <v>0.2607592611953064</v>
      </c>
      <c r="Y31" s="3">
        <v>0.24146913681869153</v>
      </c>
      <c r="Z31" s="3">
        <v>0.28429629598502759</v>
      </c>
      <c r="AA31" s="3">
        <v>0.33826543363156142</v>
      </c>
      <c r="AB31" s="3">
        <v>0.30816667168228712</v>
      </c>
      <c r="AC31" s="3">
        <v>0.22414814736004229</v>
      </c>
      <c r="AD31" s="3">
        <v>0.18957692499344164</v>
      </c>
      <c r="AE31" s="3">
        <v>0.33500000558517595</v>
      </c>
      <c r="AF31" s="3">
        <v>0.21520987566974428</v>
      </c>
      <c r="AG31" s="3">
        <v>0.30745679084901456</v>
      </c>
    </row>
    <row r="32" spans="1:33">
      <c r="A32" s="5" t="s">
        <v>54</v>
      </c>
      <c r="B32" s="3">
        <v>0.50637346368145064</v>
      </c>
      <c r="C32" s="3">
        <v>0.51335391691989374</v>
      </c>
      <c r="D32" s="3">
        <v>0.44376917914659891</v>
      </c>
      <c r="E32" s="3">
        <v>0.5220239463227766</v>
      </c>
      <c r="F32" s="3">
        <v>0.47291385575577066</v>
      </c>
      <c r="G32" s="3">
        <v>0.50099981189877896</v>
      </c>
      <c r="H32" s="3">
        <v>0.62083867521813285</v>
      </c>
      <c r="I32" s="3">
        <v>0.468163576942903</v>
      </c>
      <c r="J32" s="3">
        <v>0.48774551862367876</v>
      </c>
      <c r="K32" s="3">
        <v>0.47560699477239893</v>
      </c>
      <c r="L32" s="3">
        <v>0.58278105104411093</v>
      </c>
      <c r="M32" s="3">
        <v>0.58164095036961416</v>
      </c>
      <c r="N32" s="3">
        <v>0.5291255260645239</v>
      </c>
      <c r="O32" s="3">
        <v>0.4571997771660487</v>
      </c>
      <c r="P32" s="3">
        <v>0.51795376450927166</v>
      </c>
      <c r="Q32" s="3">
        <v>0.52875514397466628</v>
      </c>
      <c r="R32" s="3">
        <v>0.55253600411944914</v>
      </c>
      <c r="S32" s="3">
        <v>0.46676815025232454</v>
      </c>
      <c r="T32" s="3">
        <v>0.48778806764770438</v>
      </c>
      <c r="U32" s="3">
        <v>0.42262907284829354</v>
      </c>
      <c r="V32" s="3">
        <v>0.40827113914268987</v>
      </c>
      <c r="W32" s="3">
        <v>0.31785775003609834</v>
      </c>
      <c r="X32" s="3">
        <v>0.53539095004951509</v>
      </c>
      <c r="Y32" s="3">
        <v>0.47012018398554239</v>
      </c>
      <c r="Z32" s="3">
        <v>0.56497100837252756</v>
      </c>
      <c r="AA32" s="3">
        <v>0.50360643546338435</v>
      </c>
      <c r="AB32" s="3">
        <v>0.49930649464605031</v>
      </c>
      <c r="AC32" s="3">
        <v>0.45326646720921554</v>
      </c>
      <c r="AD32" s="3">
        <v>0.38635149669761842</v>
      </c>
      <c r="AE32" s="3">
        <v>0.47600869724044093</v>
      </c>
      <c r="AF32" s="3">
        <v>0.53654181116467548</v>
      </c>
      <c r="AG32" s="3">
        <v>0.55664095020404569</v>
      </c>
    </row>
    <row r="33" spans="1:33">
      <c r="A33" s="4" t="s">
        <v>55</v>
      </c>
      <c r="B33" s="3">
        <v>0.5346316943094781</v>
      </c>
      <c r="C33" s="3">
        <v>0.53759932118291553</v>
      </c>
      <c r="D33" s="3">
        <v>0.50625407174783932</v>
      </c>
      <c r="E33" s="3">
        <v>0.49274354961560679</v>
      </c>
      <c r="F33" s="3">
        <v>0.45512065373693478</v>
      </c>
      <c r="G33" s="3">
        <v>0.51058019292650803</v>
      </c>
      <c r="H33" s="3">
        <v>0.49149253944955124</v>
      </c>
      <c r="I33" s="3">
        <v>0.49569363013864376</v>
      </c>
      <c r="J33" s="3">
        <v>0.52495331469167905</v>
      </c>
      <c r="K33" s="3">
        <v>0.5052099232763313</v>
      </c>
      <c r="L33" s="3">
        <v>0.48587864047019824</v>
      </c>
      <c r="M33" s="3">
        <v>0.52100456272954465</v>
      </c>
      <c r="N33" s="3">
        <v>0.43569259382659925</v>
      </c>
      <c r="O33" s="3">
        <v>0.51427416973056117</v>
      </c>
      <c r="P33" s="3">
        <v>0.4843334679072574</v>
      </c>
      <c r="Q33" s="3">
        <v>0.47311678553301045</v>
      </c>
      <c r="R33" s="3">
        <v>0.53100938760425809</v>
      </c>
      <c r="S33" s="3">
        <v>0.51442855529129317</v>
      </c>
      <c r="T33" s="3">
        <v>0.53767406338155477</v>
      </c>
      <c r="U33" s="3">
        <v>0.49124752554339396</v>
      </c>
      <c r="V33" s="3">
        <v>0.44383832524638811</v>
      </c>
      <c r="W33" s="3">
        <v>0.53181370497728364</v>
      </c>
      <c r="X33" s="3">
        <v>0.46177583777756109</v>
      </c>
      <c r="Y33" s="3">
        <v>0.51307971061263191</v>
      </c>
      <c r="Z33" s="3">
        <v>0.49213820525635821</v>
      </c>
      <c r="AA33" s="3">
        <v>0.49806791711168319</v>
      </c>
      <c r="AB33" s="3">
        <v>0.50880419542703448</v>
      </c>
      <c r="AC33" s="3">
        <v>0.48160333690360496</v>
      </c>
      <c r="AD33" s="3">
        <v>0.49598477601707025</v>
      </c>
      <c r="AE33" s="3">
        <v>0.44072187954842423</v>
      </c>
      <c r="AF33" s="3">
        <v>0.53827843306825718</v>
      </c>
      <c r="AG33" s="3">
        <v>0.50961133276482917</v>
      </c>
    </row>
    <row r="34" spans="1:33">
      <c r="A34" s="5" t="s">
        <v>56</v>
      </c>
      <c r="B34" s="3">
        <v>0.44911440348229908</v>
      </c>
      <c r="C34" s="3">
        <v>0.50759706258350212</v>
      </c>
      <c r="D34" s="3">
        <v>0.51105939421299817</v>
      </c>
      <c r="E34" s="3">
        <v>0.45496981550169691</v>
      </c>
      <c r="F34" s="3">
        <v>0.35119309512165053</v>
      </c>
      <c r="G34" s="3">
        <v>0.46207900613969299</v>
      </c>
      <c r="H34" s="3">
        <v>0.41302194739417358</v>
      </c>
      <c r="I34" s="3">
        <v>0.44476845206014082</v>
      </c>
      <c r="J34" s="3">
        <v>0.44387120335918301</v>
      </c>
      <c r="K34" s="3">
        <v>0.52656923848769921</v>
      </c>
      <c r="L34" s="3">
        <v>0.38748543741780761</v>
      </c>
      <c r="M34" s="3">
        <v>0.44009896237445784</v>
      </c>
      <c r="N34" s="3">
        <v>0.34556181066588415</v>
      </c>
      <c r="O34" s="3">
        <v>0.43888282347868818</v>
      </c>
      <c r="P34" s="3">
        <v>0.42245029659975714</v>
      </c>
      <c r="Q34" s="3">
        <v>0.41592347646269529</v>
      </c>
      <c r="R34" s="3">
        <v>0.44545629002549147</v>
      </c>
      <c r="S34" s="3">
        <v>0.49482108467059083</v>
      </c>
      <c r="T34" s="3">
        <v>0.42879769865259171</v>
      </c>
      <c r="U34" s="3">
        <v>0.45352063967079315</v>
      </c>
      <c r="V34" s="3">
        <v>0.40501816689392478</v>
      </c>
      <c r="W34" s="3">
        <v>0.44710398449374633</v>
      </c>
      <c r="X34" s="3">
        <v>0.42170121025033463</v>
      </c>
      <c r="Y34" s="3">
        <v>0.39530916009842715</v>
      </c>
      <c r="Z34" s="3">
        <v>0.46025760790709885</v>
      </c>
      <c r="AA34" s="3">
        <v>0.42502174374865054</v>
      </c>
      <c r="AB34" s="3">
        <v>0.44553147911731822</v>
      </c>
      <c r="AC34" s="3">
        <v>0.42001610476242052</v>
      </c>
      <c r="AD34" s="3">
        <v>0.39091936525834553</v>
      </c>
      <c r="AE34" s="3">
        <v>0.3554148813563906</v>
      </c>
      <c r="AF34" s="3">
        <v>0.36668280565003641</v>
      </c>
      <c r="AG34" s="3">
        <v>0.45709302382001449</v>
      </c>
    </row>
    <row r="35" spans="1:33">
      <c r="A35" s="6" t="s">
        <v>57</v>
      </c>
      <c r="B35" s="3">
        <v>0.35475861439178469</v>
      </c>
      <c r="C35" s="3">
        <v>0.4477597253736878</v>
      </c>
      <c r="D35" s="3">
        <v>0.30623583198623655</v>
      </c>
      <c r="E35" s="3">
        <v>0.38325124619949341</v>
      </c>
      <c r="F35" s="3">
        <v>0.28091261889953617</v>
      </c>
      <c r="G35" s="3">
        <v>0.39020444945411681</v>
      </c>
      <c r="H35" s="3">
        <v>0.31706733605041504</v>
      </c>
      <c r="I35" s="3">
        <v>0.36867283297142028</v>
      </c>
      <c r="J35" s="3">
        <v>0.34144136965515137</v>
      </c>
      <c r="K35" s="3">
        <v>0.36083100554443359</v>
      </c>
      <c r="L35" s="3">
        <v>0.36454434375679018</v>
      </c>
      <c r="M35" s="3">
        <v>0.35797110191108705</v>
      </c>
      <c r="N35" s="3">
        <v>0.28410449305679319</v>
      </c>
      <c r="O35" s="3">
        <v>0.35139934303436282</v>
      </c>
      <c r="P35" s="3">
        <v>0.32639790383834838</v>
      </c>
      <c r="Q35" s="3">
        <v>0.34662995952445985</v>
      </c>
      <c r="R35" s="3">
        <v>0.35658515923553469</v>
      </c>
      <c r="S35" s="3">
        <v>0.38497222714828488</v>
      </c>
      <c r="T35" s="3">
        <v>0.30392856510097505</v>
      </c>
      <c r="U35" s="3">
        <v>0.34308081150878905</v>
      </c>
      <c r="V35" s="3">
        <v>0.29174542060890196</v>
      </c>
      <c r="W35" s="3">
        <v>0.37432945914978027</v>
      </c>
      <c r="X35" s="3">
        <v>0.33588959992660522</v>
      </c>
      <c r="Y35" s="3">
        <v>0.27157085236015321</v>
      </c>
      <c r="Z35" s="3">
        <v>0.31382394133247377</v>
      </c>
      <c r="AA35" s="3">
        <v>0.29628448464248658</v>
      </c>
      <c r="AB35" s="3">
        <v>0.3490527617759705</v>
      </c>
      <c r="AC35" s="3">
        <v>0.31435618608612059</v>
      </c>
      <c r="AD35" s="3">
        <v>0.29320157932395935</v>
      </c>
      <c r="AE35" s="3">
        <v>0.25471345273445128</v>
      </c>
      <c r="AF35" s="3">
        <v>0.28365331706779479</v>
      </c>
      <c r="AG35" s="3">
        <v>0.34306849566909792</v>
      </c>
    </row>
    <row r="36" spans="1:33">
      <c r="A36" s="6" t="s">
        <v>58</v>
      </c>
      <c r="B36" s="3">
        <v>0.44848925092155817</v>
      </c>
      <c r="C36" s="3">
        <v>0.50135116309047889</v>
      </c>
      <c r="D36" s="3">
        <v>0.48324934854369384</v>
      </c>
      <c r="E36" s="3">
        <v>0.49142384701472691</v>
      </c>
      <c r="F36" s="3">
        <v>0.45480520985568823</v>
      </c>
      <c r="G36" s="3">
        <v>0.45279722212422696</v>
      </c>
      <c r="H36" s="3">
        <v>0.34637459346364341</v>
      </c>
      <c r="I36" s="3">
        <v>0.4824689591155279</v>
      </c>
      <c r="J36" s="3">
        <v>0.45552842306732899</v>
      </c>
      <c r="K36" s="3">
        <v>0.49897120391002842</v>
      </c>
      <c r="L36" s="3">
        <v>0.38269537557354877</v>
      </c>
      <c r="M36" s="3">
        <v>0.47199244347632269</v>
      </c>
      <c r="N36" s="3">
        <v>0.33945890278719953</v>
      </c>
      <c r="O36" s="3">
        <v>0.43941052056612284</v>
      </c>
      <c r="P36" s="3">
        <v>0.39724760015816463</v>
      </c>
      <c r="Q36" s="3">
        <v>0.41274274038307551</v>
      </c>
      <c r="R36" s="3">
        <v>0.4732712632671538</v>
      </c>
      <c r="S36" s="3">
        <v>0.56970562139409386</v>
      </c>
      <c r="T36" s="3">
        <v>0.49737158723936531</v>
      </c>
      <c r="U36" s="3">
        <v>0.44408740802016483</v>
      </c>
      <c r="V36" s="3">
        <v>0.4268087840208144</v>
      </c>
      <c r="W36" s="3">
        <v>0.41689446112489248</v>
      </c>
      <c r="X36" s="3">
        <v>0.44125150453839984</v>
      </c>
      <c r="Y36" s="3">
        <v>0.47658212835693359</v>
      </c>
      <c r="Z36" s="3">
        <v>0.50008407392014997</v>
      </c>
      <c r="AA36" s="3">
        <v>0.45143790207261575</v>
      </c>
      <c r="AB36" s="3">
        <v>0.47354451519324897</v>
      </c>
      <c r="AC36" s="3">
        <v>0.45010633862613492</v>
      </c>
      <c r="AD36" s="3">
        <v>0.43853982582822526</v>
      </c>
      <c r="AE36" s="3">
        <v>0.42927157855299081</v>
      </c>
      <c r="AF36" s="3">
        <v>0.36474126198396223</v>
      </c>
      <c r="AG36" s="3">
        <v>0.44512783362757358</v>
      </c>
    </row>
    <row r="37" spans="1:33">
      <c r="A37" s="6" t="s">
        <v>59</v>
      </c>
      <c r="B37" s="3">
        <v>0.39541404794088086</v>
      </c>
      <c r="C37" s="3">
        <v>0.46414721596478054</v>
      </c>
      <c r="D37" s="3">
        <v>0.40529218548017226</v>
      </c>
      <c r="E37" s="3">
        <v>0.45820175042885369</v>
      </c>
      <c r="F37" s="3">
        <v>0.29363725077133179</v>
      </c>
      <c r="G37" s="3">
        <v>0.48740581948492867</v>
      </c>
      <c r="H37" s="3">
        <v>0.33581391277201517</v>
      </c>
      <c r="I37" s="3">
        <v>0.4077451835855484</v>
      </c>
      <c r="J37" s="3">
        <v>0.37149856759410588</v>
      </c>
      <c r="K37" s="3">
        <v>0.42033997554645541</v>
      </c>
      <c r="L37" s="3">
        <v>0.34248229199308666</v>
      </c>
      <c r="M37" s="3">
        <v>0.36541426730375293</v>
      </c>
      <c r="N37" s="3">
        <v>0.33712032552272253</v>
      </c>
      <c r="O37" s="3">
        <v>0.34894043171285904</v>
      </c>
      <c r="P37" s="3">
        <v>0.3381365502273832</v>
      </c>
      <c r="Q37" s="3">
        <v>0.37635495554515291</v>
      </c>
      <c r="R37" s="3">
        <v>0.42261494517623355</v>
      </c>
      <c r="S37" s="3">
        <v>0.40467032696328847</v>
      </c>
      <c r="T37" s="3">
        <v>0.28353649206079756</v>
      </c>
      <c r="U37" s="3">
        <v>0.42784488024872369</v>
      </c>
      <c r="V37" s="3">
        <v>0.38469080248282295</v>
      </c>
      <c r="W37" s="3">
        <v>0.39356724599797382</v>
      </c>
      <c r="X37" s="3">
        <v>0.3640764506678445</v>
      </c>
      <c r="Y37" s="3">
        <v>0.32901803272473473</v>
      </c>
      <c r="Z37" s="3">
        <v>0.30265736056316922</v>
      </c>
      <c r="AA37" s="3">
        <v>0.34516089974079134</v>
      </c>
      <c r="AB37" s="3">
        <v>0.34269887936777388</v>
      </c>
      <c r="AC37" s="3">
        <v>0.36919341788817817</v>
      </c>
      <c r="AD37" s="3">
        <v>0.37701497811012263</v>
      </c>
      <c r="AE37" s="3">
        <v>0.26413427448359894</v>
      </c>
      <c r="AF37" s="3">
        <v>0.32468953079981122</v>
      </c>
      <c r="AG37" s="3">
        <v>0.3610757528404781</v>
      </c>
    </row>
    <row r="38" spans="1:33">
      <c r="A38" s="6" t="s">
        <v>60</v>
      </c>
      <c r="B38" s="3">
        <v>0.51037267999999991</v>
      </c>
      <c r="C38" s="3">
        <v>0.69869895999999998</v>
      </c>
      <c r="D38" s="3">
        <v>0.69238098000000003</v>
      </c>
      <c r="E38" s="3">
        <v>0.51018518000000002</v>
      </c>
      <c r="F38" s="3">
        <v>0.48579365999999996</v>
      </c>
      <c r="G38" s="3">
        <v>0.61492062000000003</v>
      </c>
      <c r="H38" s="3">
        <v>0.63066669999999991</v>
      </c>
      <c r="I38" s="3">
        <v>0.62843137999999998</v>
      </c>
      <c r="J38" s="3">
        <v>0.51507935999999999</v>
      </c>
      <c r="K38" s="3">
        <v>0.66055557999999992</v>
      </c>
      <c r="L38" s="3">
        <v>0.49847476000000002</v>
      </c>
      <c r="M38" s="3">
        <v>0.58336526</v>
      </c>
      <c r="N38" s="3">
        <v>0.38571430000000001</v>
      </c>
      <c r="O38" s="3">
        <v>0.5524853999999999</v>
      </c>
      <c r="P38" s="3">
        <v>0.54133390000000003</v>
      </c>
      <c r="Q38" s="3">
        <v>0.54313820000000002</v>
      </c>
      <c r="R38" s="3">
        <v>0.59246033999999992</v>
      </c>
      <c r="S38" s="3">
        <v>0.61374644</v>
      </c>
      <c r="T38" s="3">
        <v>0.62699134000000001</v>
      </c>
      <c r="U38" s="3">
        <v>0.53936507999999994</v>
      </c>
      <c r="V38" s="3">
        <v>0.49207710000000005</v>
      </c>
      <c r="W38" s="3">
        <v>0.54967321999999996</v>
      </c>
      <c r="X38" s="3">
        <v>0.54173053999999998</v>
      </c>
      <c r="Y38" s="3">
        <v>0.60450001999999992</v>
      </c>
      <c r="Z38" s="3">
        <v>0.60630253999999995</v>
      </c>
      <c r="AA38" s="3">
        <v>0.58678483999999997</v>
      </c>
      <c r="AB38" s="3">
        <v>0.58314816000000003</v>
      </c>
      <c r="AC38" s="3">
        <v>0.59367484000000004</v>
      </c>
      <c r="AD38" s="3">
        <v>0.45429294000000003</v>
      </c>
      <c r="AE38" s="3">
        <v>0.47238172</v>
      </c>
      <c r="AF38" s="3">
        <v>0.50150795999999997</v>
      </c>
      <c r="AG38" s="3">
        <v>0.53668094</v>
      </c>
    </row>
    <row r="39" spans="1:33">
      <c r="A39" s="6" t="s">
        <v>61</v>
      </c>
      <c r="B39" s="3">
        <v>0.40981714999999996</v>
      </c>
      <c r="C39" s="3">
        <v>0.43350305</v>
      </c>
      <c r="D39" s="3">
        <v>0.51124340000000001</v>
      </c>
      <c r="E39" s="3">
        <v>0.43055557499999997</v>
      </c>
      <c r="F39" s="3">
        <v>0.21295947500000001</v>
      </c>
      <c r="G39" s="3">
        <v>0.38815789999999994</v>
      </c>
      <c r="H39" s="3">
        <v>0.36828959999999999</v>
      </c>
      <c r="I39" s="3">
        <v>0.28571809999999997</v>
      </c>
      <c r="J39" s="3">
        <v>0.40347222500000002</v>
      </c>
      <c r="K39" s="3">
        <v>0.45416667499999996</v>
      </c>
      <c r="L39" s="3">
        <v>0.29035355000000002</v>
      </c>
      <c r="M39" s="3">
        <v>0.37727490000000002</v>
      </c>
      <c r="N39" s="3">
        <v>0.345734125</v>
      </c>
      <c r="O39" s="3">
        <v>0.45266812499999998</v>
      </c>
      <c r="P39" s="3">
        <v>0.3437037</v>
      </c>
      <c r="Q39" s="3">
        <v>0.41018317500000001</v>
      </c>
      <c r="R39" s="3">
        <v>0.42534937500000003</v>
      </c>
      <c r="S39" s="3">
        <v>0.34116810000000003</v>
      </c>
      <c r="T39" s="3">
        <v>0.30476189999999997</v>
      </c>
      <c r="U39" s="3">
        <v>0.34821427500000002</v>
      </c>
      <c r="V39" s="3">
        <v>0.38709130000000003</v>
      </c>
      <c r="W39" s="3">
        <v>0.37381677499999999</v>
      </c>
      <c r="X39" s="3">
        <v>0.35334527500000001</v>
      </c>
      <c r="Y39" s="3">
        <v>0.26979164999999999</v>
      </c>
      <c r="Z39" s="3">
        <v>0.35280042500000003</v>
      </c>
      <c r="AA39" s="3">
        <v>0.332895</v>
      </c>
      <c r="AB39" s="3">
        <v>0.37499635000000003</v>
      </c>
      <c r="AC39" s="3">
        <v>0.32202192499999999</v>
      </c>
      <c r="AD39" s="3">
        <v>0.37516234999999998</v>
      </c>
      <c r="AE39" s="3">
        <v>0.23237755000000002</v>
      </c>
      <c r="AF39" s="3">
        <v>0.36904762499999999</v>
      </c>
      <c r="AG39" s="3">
        <v>0.42476852499999995</v>
      </c>
    </row>
    <row r="40" spans="1:33">
      <c r="A40" s="6" t="s">
        <v>62</v>
      </c>
      <c r="B40" s="3">
        <v>0.49157612499999992</v>
      </c>
      <c r="C40" s="3">
        <v>0.51041670000000006</v>
      </c>
      <c r="D40" s="3">
        <v>0.6984127</v>
      </c>
      <c r="E40" s="3">
        <v>0.47337962499999997</v>
      </c>
      <c r="F40" s="3">
        <v>0.34614662499999999</v>
      </c>
      <c r="G40" s="3">
        <v>0.47420637499999996</v>
      </c>
      <c r="H40" s="3">
        <v>0.43805379999999999</v>
      </c>
      <c r="I40" s="3">
        <v>0.50874589999999997</v>
      </c>
      <c r="J40" s="3">
        <v>0.50872510000000004</v>
      </c>
      <c r="K40" s="3">
        <v>0.66666669999999995</v>
      </c>
      <c r="L40" s="3">
        <v>0.42611112499999998</v>
      </c>
      <c r="M40" s="3">
        <v>0.453953475</v>
      </c>
      <c r="N40" s="3">
        <v>0.37351192499999997</v>
      </c>
      <c r="O40" s="3">
        <v>0.43680552500000003</v>
      </c>
      <c r="P40" s="3">
        <v>0.47493839999999998</v>
      </c>
      <c r="Q40" s="3">
        <v>0.39745370000000002</v>
      </c>
      <c r="R40" s="3">
        <v>0.47091982500000001</v>
      </c>
      <c r="S40" s="3">
        <v>0.54059827500000002</v>
      </c>
      <c r="T40" s="3">
        <v>0.45462964999999994</v>
      </c>
      <c r="U40" s="3">
        <v>0.49185467499999996</v>
      </c>
      <c r="V40" s="3">
        <v>0.45852902500000003</v>
      </c>
      <c r="W40" s="3">
        <v>0.47796232500000002</v>
      </c>
      <c r="X40" s="3">
        <v>0.46851849999999995</v>
      </c>
      <c r="Y40" s="3">
        <v>0.40761219999999998</v>
      </c>
      <c r="Z40" s="3">
        <v>0.49123677500000001</v>
      </c>
      <c r="AA40" s="3">
        <v>0.469314075</v>
      </c>
      <c r="AB40" s="3">
        <v>0.49363929999999995</v>
      </c>
      <c r="AC40" s="3">
        <v>0.49708932499999997</v>
      </c>
      <c r="AD40" s="3">
        <v>0.43572632499999997</v>
      </c>
      <c r="AE40" s="3">
        <v>0.42491467500000002</v>
      </c>
      <c r="AF40" s="3">
        <v>0.364880975</v>
      </c>
      <c r="AG40" s="3">
        <v>0.46910615</v>
      </c>
    </row>
    <row r="41" spans="1:33">
      <c r="A41" s="6" t="s">
        <v>63</v>
      </c>
      <c r="B41" s="3">
        <v>0.55147950000000001</v>
      </c>
      <c r="C41" s="3">
        <v>0.59241374999999996</v>
      </c>
      <c r="D41" s="3">
        <v>0.64417992499999999</v>
      </c>
      <c r="E41" s="3">
        <v>0.51736112499999998</v>
      </c>
      <c r="F41" s="3">
        <v>0.39305555000000003</v>
      </c>
      <c r="G41" s="3">
        <v>0.57103177500000002</v>
      </c>
      <c r="H41" s="3">
        <v>0.53013507500000001</v>
      </c>
      <c r="I41" s="3">
        <v>0.56162847500000002</v>
      </c>
      <c r="J41" s="3">
        <v>0.56324790000000002</v>
      </c>
      <c r="K41" s="3">
        <v>0.74722222500000002</v>
      </c>
      <c r="L41" s="3">
        <v>0.44045452499999999</v>
      </c>
      <c r="M41" s="3">
        <v>0.52388524999999997</v>
      </c>
      <c r="N41" s="3">
        <v>0.40277775000000005</v>
      </c>
      <c r="O41" s="3">
        <v>0.49037697499999999</v>
      </c>
      <c r="P41" s="3">
        <v>0.53188650000000004</v>
      </c>
      <c r="Q41" s="3">
        <v>0.48418207499999999</v>
      </c>
      <c r="R41" s="3">
        <v>0.51440105000000003</v>
      </c>
      <c r="S41" s="3">
        <v>0.61064814999999995</v>
      </c>
      <c r="T41" s="3">
        <v>0.57129629999999998</v>
      </c>
      <c r="U41" s="3">
        <v>0.59380345000000001</v>
      </c>
      <c r="V41" s="3">
        <v>0.51451777499999996</v>
      </c>
      <c r="W41" s="3">
        <v>0.57116012500000002</v>
      </c>
      <c r="X41" s="3">
        <v>0.543578275</v>
      </c>
      <c r="Y41" s="3">
        <v>0.48549680000000006</v>
      </c>
      <c r="Z41" s="3">
        <v>0.55730472499999995</v>
      </c>
      <c r="AA41" s="3">
        <v>0.51943779999999995</v>
      </c>
      <c r="AB41" s="3">
        <v>0.51423107499999998</v>
      </c>
      <c r="AC41" s="3">
        <v>0.49842409999999998</v>
      </c>
      <c r="AD41" s="3">
        <v>0.43380232499999999</v>
      </c>
      <c r="AE41" s="3">
        <v>0.48715107499999999</v>
      </c>
      <c r="AF41" s="3">
        <v>0.42718254999999999</v>
      </c>
      <c r="AG41" s="3">
        <v>0.53757125000000006</v>
      </c>
    </row>
    <row r="42" spans="1:33">
      <c r="A42" s="6" t="s">
        <v>64</v>
      </c>
      <c r="B42" s="3">
        <v>0.48083629999999999</v>
      </c>
      <c r="C42" s="3">
        <v>0.51395429999999998</v>
      </c>
      <c r="D42" s="3">
        <v>0.53703705000000002</v>
      </c>
      <c r="E42" s="3">
        <v>0.47668655000000004</v>
      </c>
      <c r="F42" s="3">
        <v>0.30237049999999999</v>
      </c>
      <c r="G42" s="3">
        <v>0.48988097499999994</v>
      </c>
      <c r="H42" s="3">
        <v>0.42419024999999999</v>
      </c>
      <c r="I42" s="3">
        <v>0.47738932499999998</v>
      </c>
      <c r="J42" s="3">
        <v>0.48290597499999999</v>
      </c>
      <c r="K42" s="3">
        <v>0.60277775</v>
      </c>
      <c r="L42" s="3">
        <v>0.32791057499999998</v>
      </c>
      <c r="M42" s="3">
        <v>0.44666787500000005</v>
      </c>
      <c r="N42" s="3">
        <v>0.31299602500000001</v>
      </c>
      <c r="O42" s="3">
        <v>0.45964912499999999</v>
      </c>
      <c r="P42" s="3">
        <v>0.46049404999999999</v>
      </c>
      <c r="Q42" s="3">
        <v>0.40728037500000003</v>
      </c>
      <c r="R42" s="3">
        <v>0.42807965000000003</v>
      </c>
      <c r="S42" s="3">
        <v>0.51282052499999997</v>
      </c>
      <c r="T42" s="3">
        <v>0.45185187500000001</v>
      </c>
      <c r="U42" s="3">
        <v>0.52023809999999993</v>
      </c>
      <c r="V42" s="3">
        <v>0.40153522499999994</v>
      </c>
      <c r="W42" s="3">
        <v>0.477328425</v>
      </c>
      <c r="X42" s="3">
        <v>0.37579364999999998</v>
      </c>
      <c r="Y42" s="3">
        <v>0.36323262499999998</v>
      </c>
      <c r="Z42" s="3">
        <v>0.49748095000000003</v>
      </c>
      <c r="AA42" s="3">
        <v>0.44460332499999999</v>
      </c>
      <c r="AB42" s="3">
        <v>0.46155394999999999</v>
      </c>
      <c r="AC42" s="3">
        <v>0.38960092500000004</v>
      </c>
      <c r="AD42" s="3">
        <v>0.39748675</v>
      </c>
      <c r="AE42" s="3">
        <v>0.39743787500000005</v>
      </c>
      <c r="AF42" s="3">
        <v>0.30119049999999997</v>
      </c>
      <c r="AG42" s="3">
        <v>0.51611465000000001</v>
      </c>
    </row>
    <row r="43" spans="1:33">
      <c r="A43" s="6" t="s">
        <v>65</v>
      </c>
      <c r="B43" s="3">
        <v>0.38908917651824948</v>
      </c>
      <c r="C43" s="3">
        <v>0.51258350188537594</v>
      </c>
      <c r="D43" s="3">
        <v>0.43436883151428224</v>
      </c>
      <c r="E43" s="3">
        <v>0.44592981831237799</v>
      </c>
      <c r="F43" s="3">
        <v>0.3471261493572998</v>
      </c>
      <c r="G43" s="3">
        <v>0.43759653993148806</v>
      </c>
      <c r="H43" s="3">
        <v>0.39952566467300415</v>
      </c>
      <c r="I43" s="3">
        <v>0.43005596241119387</v>
      </c>
      <c r="J43" s="3">
        <v>0.40704420834556582</v>
      </c>
      <c r="K43" s="3">
        <v>0.49703107028839116</v>
      </c>
      <c r="L43" s="3">
        <v>0.47844518246383672</v>
      </c>
      <c r="M43" s="3">
        <v>0.37634589571655275</v>
      </c>
      <c r="N43" s="3">
        <v>0.36262332796020508</v>
      </c>
      <c r="O43" s="3">
        <v>0.44533877700515745</v>
      </c>
      <c r="P43" s="3">
        <v>0.38917861345260618</v>
      </c>
      <c r="Q43" s="3">
        <v>0.37687999437728881</v>
      </c>
      <c r="R43" s="3">
        <v>0.48287727115020757</v>
      </c>
      <c r="S43" s="3">
        <v>0.45981406459182744</v>
      </c>
      <c r="T43" s="3">
        <v>0.3492251042579651</v>
      </c>
      <c r="U43" s="3">
        <v>0.47185399886856078</v>
      </c>
      <c r="V43" s="3">
        <v>0.39570124212951663</v>
      </c>
      <c r="W43" s="3">
        <v>0.41722836375122069</v>
      </c>
      <c r="X43" s="3">
        <v>0.44533898564575197</v>
      </c>
      <c r="Y43" s="3">
        <v>0.40433831603561404</v>
      </c>
      <c r="Z43" s="3">
        <v>0.43632064727920533</v>
      </c>
      <c r="AA43" s="3">
        <v>0.38761185204879761</v>
      </c>
      <c r="AB43" s="3">
        <v>0.41259965423919676</v>
      </c>
      <c r="AC43" s="3">
        <v>0.35326422816253661</v>
      </c>
      <c r="AD43" s="3">
        <v>0.3788560776576233</v>
      </c>
      <c r="AE43" s="3">
        <v>0.32972473475913999</v>
      </c>
      <c r="AF43" s="3">
        <v>0.31765982476333621</v>
      </c>
      <c r="AG43" s="3">
        <v>0.46724325373916625</v>
      </c>
    </row>
    <row r="44" spans="1:33">
      <c r="A44" s="6" t="s">
        <v>66</v>
      </c>
      <c r="B44" s="3">
        <v>0.51876510932674402</v>
      </c>
      <c r="C44" s="3">
        <v>0.53081621317386629</v>
      </c>
      <c r="D44" s="3">
        <v>0.63033068104848866</v>
      </c>
      <c r="E44" s="3">
        <v>0.4447448301955223</v>
      </c>
      <c r="F44" s="3">
        <v>0.45421330856399539</v>
      </c>
      <c r="G44" s="3">
        <v>0.47094390058078767</v>
      </c>
      <c r="H44" s="3">
        <v>0.49314152803058625</v>
      </c>
      <c r="I44" s="3">
        <v>0.46728704889917372</v>
      </c>
      <c r="J44" s="3">
        <v>0.4629767098086357</v>
      </c>
      <c r="K44" s="3">
        <v>0.58328373021926883</v>
      </c>
      <c r="L44" s="3">
        <v>0.44545423308067322</v>
      </c>
      <c r="M44" s="3">
        <v>0.43260482203769685</v>
      </c>
      <c r="N44" s="3">
        <v>0.39418692289237978</v>
      </c>
      <c r="O44" s="3">
        <v>0.54697422537832252</v>
      </c>
      <c r="P44" s="3">
        <v>0.53872409290456769</v>
      </c>
      <c r="Q44" s="3">
        <v>0.47676901631059648</v>
      </c>
      <c r="R44" s="3">
        <v>0.46626454676799772</v>
      </c>
      <c r="S44" s="3">
        <v>0.62893021509037017</v>
      </c>
      <c r="T44" s="3">
        <v>0.48918850955448151</v>
      </c>
      <c r="U44" s="3">
        <v>0.45533020272722247</v>
      </c>
      <c r="V44" s="3">
        <v>0.42313415202379223</v>
      </c>
      <c r="W44" s="3">
        <v>0.46612624786214829</v>
      </c>
      <c r="X44" s="3">
        <v>0.47686439827985766</v>
      </c>
      <c r="Y44" s="3">
        <v>0.49230770298023219</v>
      </c>
      <c r="Z44" s="3">
        <v>0.61129814625577927</v>
      </c>
      <c r="AA44" s="3">
        <v>0.50562580089406972</v>
      </c>
      <c r="AB44" s="3">
        <v>0.48740032169752118</v>
      </c>
      <c r="AC44" s="3">
        <v>0.53820558693895337</v>
      </c>
      <c r="AD44" s="3">
        <v>0.42338116579208374</v>
      </c>
      <c r="AE44" s="3">
        <v>0.35121450662674902</v>
      </c>
      <c r="AF44" s="3">
        <v>0.43314204046678545</v>
      </c>
      <c r="AG44" s="3">
        <v>0.55044261679277418</v>
      </c>
    </row>
    <row r="45" spans="1:33">
      <c r="A45" s="6" t="s">
        <v>67</v>
      </c>
      <c r="B45" s="3">
        <v>0.38966048420607247</v>
      </c>
      <c r="C45" s="3">
        <v>0.37792310893033343</v>
      </c>
      <c r="D45" s="3">
        <v>0.27892240277010605</v>
      </c>
      <c r="E45" s="3">
        <v>0.37294842336769107</v>
      </c>
      <c r="F45" s="3">
        <v>0.29210369889030458</v>
      </c>
      <c r="G45" s="3">
        <v>0.30572349096107482</v>
      </c>
      <c r="H45" s="3">
        <v>0.25998296134624482</v>
      </c>
      <c r="I45" s="3">
        <v>0.27430980567868551</v>
      </c>
      <c r="J45" s="3">
        <v>0.37066339848022462</v>
      </c>
      <c r="K45" s="3">
        <v>0.30041570785611471</v>
      </c>
      <c r="L45" s="3">
        <v>0.26541384972794846</v>
      </c>
      <c r="M45" s="3">
        <v>0.45161329567362463</v>
      </c>
      <c r="N45" s="3">
        <v>0.2629518201054255</v>
      </c>
      <c r="O45" s="3">
        <v>0.30366261056874594</v>
      </c>
      <c r="P45" s="3">
        <v>0.3049119520162582</v>
      </c>
      <c r="Q45" s="3">
        <v>0.34354404994907384</v>
      </c>
      <c r="R45" s="3">
        <v>0.26719576468327838</v>
      </c>
      <c r="S45" s="3">
        <v>0.37595798618863424</v>
      </c>
      <c r="T45" s="3">
        <v>0.38399336196492517</v>
      </c>
      <c r="U45" s="3">
        <v>0.35305415500526427</v>
      </c>
      <c r="V45" s="3">
        <v>0.2793690095673243</v>
      </c>
      <c r="W45" s="3">
        <v>0.40005718154519398</v>
      </c>
      <c r="X45" s="3">
        <v>0.29232613369522098</v>
      </c>
      <c r="Y45" s="3">
        <v>0.24395043362503049</v>
      </c>
      <c r="Z45" s="3">
        <v>0.39352410262730919</v>
      </c>
      <c r="AA45" s="3">
        <v>0.33608320183639528</v>
      </c>
      <c r="AB45" s="3">
        <v>0.40798130301678975</v>
      </c>
      <c r="AC45" s="3">
        <v>0.29424027968470257</v>
      </c>
      <c r="AD45" s="3">
        <v>0.29264870112978619</v>
      </c>
      <c r="AE45" s="3">
        <v>0.26624225276336666</v>
      </c>
      <c r="AF45" s="3">
        <v>0.34581527706871035</v>
      </c>
      <c r="AG45" s="3">
        <v>0.37682379435106916</v>
      </c>
    </row>
    <row r="46" spans="1:33">
      <c r="A46" s="5" t="s">
        <v>68</v>
      </c>
      <c r="B46" s="3" t="s">
        <v>146</v>
      </c>
      <c r="C46" s="3" t="s">
        <v>146</v>
      </c>
      <c r="D46" s="3" t="s">
        <v>146</v>
      </c>
      <c r="E46" s="3" t="s">
        <v>146</v>
      </c>
      <c r="F46" s="3" t="s">
        <v>146</v>
      </c>
      <c r="G46" s="3" t="s">
        <v>146</v>
      </c>
      <c r="H46" s="3" t="s">
        <v>146</v>
      </c>
      <c r="I46" s="3" t="s">
        <v>146</v>
      </c>
      <c r="J46" s="3" t="s">
        <v>146</v>
      </c>
      <c r="K46" s="3" t="s">
        <v>146</v>
      </c>
      <c r="L46" s="3" t="s">
        <v>146</v>
      </c>
      <c r="M46" s="3" t="s">
        <v>146</v>
      </c>
      <c r="N46" s="3" t="s">
        <v>146</v>
      </c>
      <c r="O46" s="3" t="s">
        <v>146</v>
      </c>
      <c r="P46" s="3" t="s">
        <v>146</v>
      </c>
      <c r="Q46" s="3" t="s">
        <v>146</v>
      </c>
      <c r="R46" s="3" t="s">
        <v>146</v>
      </c>
      <c r="S46" s="3" t="s">
        <v>146</v>
      </c>
      <c r="T46" s="3" t="s">
        <v>146</v>
      </c>
      <c r="U46" s="3" t="s">
        <v>146</v>
      </c>
      <c r="V46" s="3" t="s">
        <v>146</v>
      </c>
      <c r="W46" s="3" t="s">
        <v>146</v>
      </c>
      <c r="X46" s="3" t="s">
        <v>146</v>
      </c>
      <c r="Y46" s="3" t="s">
        <v>146</v>
      </c>
      <c r="Z46" s="3" t="s">
        <v>146</v>
      </c>
      <c r="AA46" s="3" t="s">
        <v>146</v>
      </c>
      <c r="AB46" s="3" t="s">
        <v>146</v>
      </c>
      <c r="AC46" s="3" t="s">
        <v>146</v>
      </c>
      <c r="AD46" s="3" t="s">
        <v>146</v>
      </c>
      <c r="AE46" s="3" t="s">
        <v>146</v>
      </c>
      <c r="AF46" s="3" t="s">
        <v>146</v>
      </c>
      <c r="AG46" s="3" t="s">
        <v>146</v>
      </c>
    </row>
    <row r="47" spans="1:33">
      <c r="A47" s="5" t="s">
        <v>69</v>
      </c>
      <c r="B47" s="3">
        <v>0.47210942051364241</v>
      </c>
      <c r="C47" s="3">
        <v>0.43761069866623681</v>
      </c>
      <c r="D47" s="3">
        <v>0.48644897250585595</v>
      </c>
      <c r="E47" s="3">
        <v>0.38483584270733856</v>
      </c>
      <c r="F47" s="3">
        <v>0.36281552391333749</v>
      </c>
      <c r="G47" s="3">
        <v>0.47217830568573083</v>
      </c>
      <c r="H47" s="3">
        <v>0.40506898703244226</v>
      </c>
      <c r="I47" s="3">
        <v>0.40948220323455642</v>
      </c>
      <c r="J47" s="3">
        <v>0.47376887229255615</v>
      </c>
      <c r="K47" s="3">
        <v>0.48795139956831185</v>
      </c>
      <c r="L47" s="3">
        <v>0.41909735940181941</v>
      </c>
      <c r="M47" s="3">
        <v>0.48382092368136231</v>
      </c>
      <c r="N47" s="3">
        <v>0.38536045582440709</v>
      </c>
      <c r="O47" s="3">
        <v>0.53394274376526851</v>
      </c>
      <c r="P47" s="3">
        <v>0.41025919002844163</v>
      </c>
      <c r="Q47" s="3">
        <v>0.47835747306140436</v>
      </c>
      <c r="R47" s="3">
        <v>0.44833337453964595</v>
      </c>
      <c r="S47" s="3">
        <v>0.46722133763304985</v>
      </c>
      <c r="T47" s="3">
        <v>0.45355477624214852</v>
      </c>
      <c r="U47" s="3">
        <v>0.50829762421006941</v>
      </c>
      <c r="V47" s="3">
        <v>0.36679785619041017</v>
      </c>
      <c r="W47" s="3">
        <v>0.52234779137612297</v>
      </c>
      <c r="X47" s="3">
        <v>0.44611151021593776</v>
      </c>
      <c r="Y47" s="3">
        <v>0.45975130048248936</v>
      </c>
      <c r="Z47" s="3">
        <v>0.50906341725520643</v>
      </c>
      <c r="AA47" s="3">
        <v>0.45360878788806563</v>
      </c>
      <c r="AB47" s="3">
        <v>0.48274976690574672</v>
      </c>
      <c r="AC47" s="3">
        <v>0.45712346604566945</v>
      </c>
      <c r="AD47" s="3">
        <v>0.41518804554090594</v>
      </c>
      <c r="AE47" s="3">
        <v>0.36692252815470267</v>
      </c>
      <c r="AF47" s="3">
        <v>0.45711069859295683</v>
      </c>
      <c r="AG47" s="3">
        <v>0.53495994226868149</v>
      </c>
    </row>
    <row r="48" spans="1:33">
      <c r="A48" s="6" t="s">
        <v>70</v>
      </c>
      <c r="B48" s="3">
        <v>0.45532486763827007</v>
      </c>
      <c r="C48" s="3">
        <v>0.45710745209007264</v>
      </c>
      <c r="D48" s="3">
        <v>0.51341556749852491</v>
      </c>
      <c r="E48" s="3">
        <v>0.36534108192965187</v>
      </c>
      <c r="F48" s="3">
        <v>0.33320031497211455</v>
      </c>
      <c r="G48" s="3">
        <v>0.45716327699867881</v>
      </c>
      <c r="H48" s="3">
        <v>0.37316177305091219</v>
      </c>
      <c r="I48" s="3">
        <v>0.3419777551408768</v>
      </c>
      <c r="J48" s="3">
        <v>0.49610518075688681</v>
      </c>
      <c r="K48" s="3">
        <v>0.48941990835316973</v>
      </c>
      <c r="L48" s="3">
        <v>0.39453420960521701</v>
      </c>
      <c r="M48" s="3">
        <v>0.48727626371002197</v>
      </c>
      <c r="N48" s="3">
        <v>0.40367063017552696</v>
      </c>
      <c r="O48" s="3">
        <v>0.47812741051654817</v>
      </c>
      <c r="P48" s="3">
        <v>0.37754293241634368</v>
      </c>
      <c r="Q48" s="3">
        <v>0.49093859446751276</v>
      </c>
      <c r="R48" s="3">
        <v>0.43892355797255833</v>
      </c>
      <c r="S48" s="3">
        <v>0.37530534726727804</v>
      </c>
      <c r="T48" s="3">
        <v>0.47759136923821766</v>
      </c>
      <c r="U48" s="3">
        <v>0.4972466455180804</v>
      </c>
      <c r="V48" s="3">
        <v>0.33337317972275415</v>
      </c>
      <c r="W48" s="3">
        <v>0.51690527153193155</v>
      </c>
      <c r="X48" s="3">
        <v>0.45221246064840948</v>
      </c>
      <c r="Y48" s="3">
        <v>0.45530302351620988</v>
      </c>
      <c r="Z48" s="3">
        <v>0.50587464079125721</v>
      </c>
      <c r="AA48" s="3">
        <v>0.37493914037329357</v>
      </c>
      <c r="AB48" s="3">
        <v>0.53789571825615567</v>
      </c>
      <c r="AC48" s="3">
        <v>0.44388153973490396</v>
      </c>
      <c r="AD48" s="3">
        <v>0.44969600052725478</v>
      </c>
      <c r="AE48" s="3">
        <v>0.36382885728953679</v>
      </c>
      <c r="AF48" s="3">
        <v>0.43232129586811063</v>
      </c>
      <c r="AG48" s="3">
        <v>0.49611984019241329</v>
      </c>
    </row>
    <row r="49" spans="1:33">
      <c r="A49" s="6" t="s">
        <v>71</v>
      </c>
      <c r="B49" s="3">
        <v>0.30934343636363637</v>
      </c>
      <c r="C49" s="3">
        <v>0.24655648181818182</v>
      </c>
      <c r="D49" s="3">
        <v>0.35479798181818184</v>
      </c>
      <c r="E49" s="3">
        <v>0.21212121818181817</v>
      </c>
      <c r="F49" s="3">
        <v>0.18093211818181817</v>
      </c>
      <c r="G49" s="3">
        <v>0.2814815</v>
      </c>
      <c r="H49" s="3">
        <v>0.27571463636363636</v>
      </c>
      <c r="I49" s="3">
        <v>0.25311943636363632</v>
      </c>
      <c r="J49" s="3">
        <v>0.39068710000000001</v>
      </c>
      <c r="K49" s="3">
        <v>0.40404040000000002</v>
      </c>
      <c r="L49" s="3">
        <v>0.26060606363636363</v>
      </c>
      <c r="M49" s="3">
        <v>0.29646464545454543</v>
      </c>
      <c r="N49" s="3">
        <v>0.24603172727272729</v>
      </c>
      <c r="O49" s="3">
        <v>0.45454545454545447</v>
      </c>
      <c r="P49" s="3">
        <v>0.29162211818181821</v>
      </c>
      <c r="Q49" s="3">
        <v>0.37710439090909093</v>
      </c>
      <c r="R49" s="3">
        <v>0.23376621818181817</v>
      </c>
      <c r="S49" s="3">
        <v>0.44360269999999996</v>
      </c>
      <c r="T49" s="3">
        <v>0.26427431818181818</v>
      </c>
      <c r="U49" s="3">
        <v>0.42357642727272721</v>
      </c>
      <c r="V49" s="3">
        <v>0.22588497272727273</v>
      </c>
      <c r="W49" s="3">
        <v>0.34592247272727272</v>
      </c>
      <c r="X49" s="3">
        <v>0.31313130909090908</v>
      </c>
      <c r="Y49" s="3">
        <v>0.2806818181818182</v>
      </c>
      <c r="Z49" s="3">
        <v>0.28956228181818183</v>
      </c>
      <c r="AA49" s="3">
        <v>0.31955922727272723</v>
      </c>
      <c r="AB49" s="3">
        <v>0.26868688181818184</v>
      </c>
      <c r="AC49" s="3">
        <v>0.32942949090909091</v>
      </c>
      <c r="AD49" s="3">
        <v>0.31404958181818182</v>
      </c>
      <c r="AE49" s="3">
        <v>0.22525251818181816</v>
      </c>
      <c r="AF49" s="3">
        <v>0.29104229090909089</v>
      </c>
      <c r="AG49" s="3">
        <v>0.36501378181818178</v>
      </c>
    </row>
    <row r="50" spans="1:33">
      <c r="A50" s="6" t="s">
        <v>72</v>
      </c>
      <c r="B50" s="3">
        <v>0.517041194393285</v>
      </c>
      <c r="C50" s="3">
        <v>0.49464774833611985</v>
      </c>
      <c r="D50" s="3">
        <v>0.49942357456757674</v>
      </c>
      <c r="E50" s="3">
        <v>0.45698682456194561</v>
      </c>
      <c r="F50" s="3">
        <v>0.39993548475165597</v>
      </c>
      <c r="G50" s="3">
        <v>0.49614594782961902</v>
      </c>
      <c r="H50" s="3">
        <v>0.45804149663127719</v>
      </c>
      <c r="I50" s="3">
        <v>0.39424031079572042</v>
      </c>
      <c r="J50" s="3">
        <v>0.48766297121598373</v>
      </c>
      <c r="K50" s="3">
        <v>0.39120072731136141</v>
      </c>
      <c r="L50" s="3">
        <v>0.45821902837898615</v>
      </c>
      <c r="M50" s="3">
        <v>0.52231949208306805</v>
      </c>
      <c r="N50" s="3">
        <v>0.43335026355803352</v>
      </c>
      <c r="O50" s="3">
        <v>0.56511008963697529</v>
      </c>
      <c r="P50" s="3">
        <v>0.4623854370747339</v>
      </c>
      <c r="Q50" s="3">
        <v>0.47969279653903413</v>
      </c>
      <c r="R50" s="3">
        <v>0.43516021624912071</v>
      </c>
      <c r="S50" s="3">
        <v>0.48616967159260344</v>
      </c>
      <c r="T50" s="3">
        <v>0.49114856966025944</v>
      </c>
      <c r="U50" s="3">
        <v>0.5375545026495433</v>
      </c>
      <c r="V50" s="3">
        <v>0.43367801254848309</v>
      </c>
      <c r="W50" s="3">
        <v>0.60051516080800016</v>
      </c>
      <c r="X50" s="3">
        <v>0.46791181943933391</v>
      </c>
      <c r="Y50" s="3">
        <v>0.470804887410609</v>
      </c>
      <c r="Z50" s="3">
        <v>0.54719843329718443</v>
      </c>
      <c r="AA50" s="3">
        <v>0.48623335870357692</v>
      </c>
      <c r="AB50" s="3">
        <v>0.5405805150450389</v>
      </c>
      <c r="AC50" s="3">
        <v>0.42688275533532649</v>
      </c>
      <c r="AD50" s="3">
        <v>0.44152618072048372</v>
      </c>
      <c r="AE50" s="3">
        <v>0.42353476304462973</v>
      </c>
      <c r="AF50" s="3">
        <v>0.50890889398302352</v>
      </c>
      <c r="AG50" s="3">
        <v>0.56383173439872381</v>
      </c>
    </row>
    <row r="51" spans="1:33">
      <c r="A51" s="6" t="s">
        <v>73</v>
      </c>
      <c r="B51" s="3">
        <v>0.43288019917888643</v>
      </c>
      <c r="C51" s="3">
        <v>0.41181397878516518</v>
      </c>
      <c r="D51" s="3">
        <v>0.42805521312440242</v>
      </c>
      <c r="E51" s="3">
        <v>0.39973309409894947</v>
      </c>
      <c r="F51" s="3">
        <v>0.37889453000602719</v>
      </c>
      <c r="G51" s="3">
        <v>0.49363913053436281</v>
      </c>
      <c r="H51" s="3">
        <v>0.37377174199558899</v>
      </c>
      <c r="I51" s="3">
        <v>0.47740129429648714</v>
      </c>
      <c r="J51" s="3">
        <v>0.38814385627921427</v>
      </c>
      <c r="K51" s="3">
        <v>0.52103962459281294</v>
      </c>
      <c r="L51" s="3">
        <v>0.40918226355752951</v>
      </c>
      <c r="M51" s="3">
        <v>0.49714855064878472</v>
      </c>
      <c r="N51" s="3">
        <v>0.33812770158669148</v>
      </c>
      <c r="O51" s="3">
        <v>0.5667691118226369</v>
      </c>
      <c r="P51" s="3">
        <v>0.37386833204959236</v>
      </c>
      <c r="Q51" s="3">
        <v>0.41284862505429581</v>
      </c>
      <c r="R51" s="3">
        <v>0.49011676088104256</v>
      </c>
      <c r="S51" s="3">
        <v>0.44003417280362456</v>
      </c>
      <c r="T51" s="3">
        <v>0.43699092658125566</v>
      </c>
      <c r="U51" s="3">
        <v>0.45808911306104655</v>
      </c>
      <c r="V51" s="3">
        <v>0.32910714951562886</v>
      </c>
      <c r="W51" s="3">
        <v>0.4930138858361563</v>
      </c>
      <c r="X51" s="3">
        <v>0.42209284226818083</v>
      </c>
      <c r="Y51" s="3">
        <v>0.50331855120538083</v>
      </c>
      <c r="Z51" s="3">
        <v>0.51172837251647307</v>
      </c>
      <c r="AA51" s="3">
        <v>0.46055554659306214</v>
      </c>
      <c r="AB51" s="3">
        <v>0.43945534535621006</v>
      </c>
      <c r="AC51" s="3">
        <v>0.47117941074759168</v>
      </c>
      <c r="AD51" s="3">
        <v>0.36681709857521055</v>
      </c>
      <c r="AE51" s="3">
        <v>0.34303096190563842</v>
      </c>
      <c r="AF51" s="3">
        <v>0.42134472500425968</v>
      </c>
      <c r="AG51" s="3">
        <v>0.54842686051766076</v>
      </c>
    </row>
    <row r="52" spans="1:33">
      <c r="A52" s="6" t="s">
        <v>74</v>
      </c>
      <c r="B52" s="3">
        <v>0.64595740499413434</v>
      </c>
      <c r="C52" s="3">
        <v>0.57792783230164468</v>
      </c>
      <c r="D52" s="3">
        <v>0.63655252552059394</v>
      </c>
      <c r="E52" s="3">
        <v>0.48999699476432795</v>
      </c>
      <c r="F52" s="3">
        <v>0.52111517165507149</v>
      </c>
      <c r="G52" s="3">
        <v>0.63246167306599343</v>
      </c>
      <c r="H52" s="3">
        <v>0.54465528712079669</v>
      </c>
      <c r="I52" s="3">
        <v>0.58067221957606152</v>
      </c>
      <c r="J52" s="3">
        <v>0.606245253210696</v>
      </c>
      <c r="K52" s="3">
        <v>0.63405633758421498</v>
      </c>
      <c r="L52" s="3">
        <v>0.57294523183100088</v>
      </c>
      <c r="M52" s="3">
        <v>0.61589566651039118</v>
      </c>
      <c r="N52" s="3">
        <v>0.50562195652905628</v>
      </c>
      <c r="O52" s="3">
        <v>0.60516165230472785</v>
      </c>
      <c r="P52" s="3">
        <v>0.54587713041971986</v>
      </c>
      <c r="Q52" s="3">
        <v>0.63120295833708828</v>
      </c>
      <c r="R52" s="3">
        <v>0.64370011941368999</v>
      </c>
      <c r="S52" s="3">
        <v>0.59099479650174302</v>
      </c>
      <c r="T52" s="3">
        <v>0.5977686975491916</v>
      </c>
      <c r="U52" s="3">
        <v>0.62502143254894926</v>
      </c>
      <c r="V52" s="3">
        <v>0.51194596643791201</v>
      </c>
      <c r="W52" s="3">
        <v>0.65538216597725363</v>
      </c>
      <c r="X52" s="3">
        <v>0.57520911963285548</v>
      </c>
      <c r="Y52" s="3">
        <v>0.58864822209842904</v>
      </c>
      <c r="Z52" s="3">
        <v>0.69095335785293577</v>
      </c>
      <c r="AA52" s="3">
        <v>0.62675666649766815</v>
      </c>
      <c r="AB52" s="3">
        <v>0.62713037405314731</v>
      </c>
      <c r="AC52" s="3">
        <v>0.61424413350143425</v>
      </c>
      <c r="AD52" s="3">
        <v>0.50385136606339842</v>
      </c>
      <c r="AE52" s="3">
        <v>0.47896554035189021</v>
      </c>
      <c r="AF52" s="3">
        <v>0.63193628720029948</v>
      </c>
      <c r="AG52" s="3">
        <v>0.70140749441642769</v>
      </c>
    </row>
    <row r="53" spans="1:33">
      <c r="A53" s="5" t="s">
        <v>75</v>
      </c>
      <c r="B53" s="3">
        <v>0.58951602108919354</v>
      </c>
      <c r="C53" s="3">
        <v>0.57746267555508091</v>
      </c>
      <c r="D53" s="3">
        <v>0.54137786889890027</v>
      </c>
      <c r="E53" s="3">
        <v>0.55888803165382817</v>
      </c>
      <c r="F53" s="3">
        <v>0.50669235345912511</v>
      </c>
      <c r="G53" s="3">
        <v>0.48903520589258404</v>
      </c>
      <c r="H53" s="3">
        <v>0.53030129817723159</v>
      </c>
      <c r="I53" s="3">
        <v>0.51563910599615304</v>
      </c>
      <c r="J53" s="3">
        <v>0.6116967599117914</v>
      </c>
      <c r="K53" s="3">
        <v>0.54276567719116209</v>
      </c>
      <c r="L53" s="3">
        <v>0.53272467729161577</v>
      </c>
      <c r="M53" s="3">
        <v>0.54617796494613213</v>
      </c>
      <c r="N53" s="3">
        <v>0.49971875440260566</v>
      </c>
      <c r="O53" s="3">
        <v>0.55162724787716333</v>
      </c>
      <c r="P53" s="3">
        <v>0.55232394112218219</v>
      </c>
      <c r="Q53" s="3">
        <v>0.49861022837299779</v>
      </c>
      <c r="R53" s="3">
        <v>0.54436275955126023</v>
      </c>
      <c r="S53" s="3">
        <v>0.54604570399896835</v>
      </c>
      <c r="T53" s="3">
        <v>0.62486487188508777</v>
      </c>
      <c r="U53" s="3">
        <v>0.50409194282502068</v>
      </c>
      <c r="V53" s="3">
        <v>0.48699216533478634</v>
      </c>
      <c r="W53" s="3">
        <v>0.56333253685042062</v>
      </c>
      <c r="X53" s="3">
        <v>0.44804056804904935</v>
      </c>
      <c r="Y53" s="3">
        <v>0.56578573290153089</v>
      </c>
      <c r="Z53" s="3">
        <v>0.47598134434477485</v>
      </c>
      <c r="AA53" s="3">
        <v>0.5276079432565477</v>
      </c>
      <c r="AB53" s="3">
        <v>0.55170934895093704</v>
      </c>
      <c r="AC53" s="3">
        <v>0.42849022958075206</v>
      </c>
      <c r="AD53" s="3">
        <v>0.5571828483347151</v>
      </c>
      <c r="AE53" s="3">
        <v>0.39711131717720027</v>
      </c>
      <c r="AF53" s="3">
        <v>0.63315402936409848</v>
      </c>
      <c r="AG53" s="3">
        <v>0.53586228106028233</v>
      </c>
    </row>
    <row r="54" spans="1:33">
      <c r="A54" s="6" t="s">
        <v>76</v>
      </c>
      <c r="B54" s="3">
        <v>0.55864175361703228</v>
      </c>
      <c r="C54" s="3">
        <v>0.5471984463900248</v>
      </c>
      <c r="D54" s="3">
        <v>0.4978107819814046</v>
      </c>
      <c r="E54" s="3">
        <v>0.5064641341807683</v>
      </c>
      <c r="F54" s="3">
        <v>0.48209659811604821</v>
      </c>
      <c r="G54" s="3">
        <v>0.48920830386460623</v>
      </c>
      <c r="H54" s="3">
        <v>0.53362860338204698</v>
      </c>
      <c r="I54" s="3">
        <v>0.51960967775853473</v>
      </c>
      <c r="J54" s="3">
        <v>0.57830874216620132</v>
      </c>
      <c r="K54" s="3">
        <v>0.49000699397684733</v>
      </c>
      <c r="L54" s="3">
        <v>0.48578721226374311</v>
      </c>
      <c r="M54" s="3">
        <v>0.54664145945313769</v>
      </c>
      <c r="N54" s="3">
        <v>0.49992008240693409</v>
      </c>
      <c r="O54" s="3">
        <v>0.5250612252321879</v>
      </c>
      <c r="P54" s="3">
        <v>0.53488412504119875</v>
      </c>
      <c r="Q54" s="3">
        <v>0.49719400926316581</v>
      </c>
      <c r="R54" s="3">
        <v>0.50157708234691611</v>
      </c>
      <c r="S54" s="3">
        <v>0.54984861825656894</v>
      </c>
      <c r="T54" s="3">
        <v>0.59107373891588844</v>
      </c>
      <c r="U54" s="3">
        <v>0.54316138880894982</v>
      </c>
      <c r="V54" s="3">
        <v>0.47746475268325805</v>
      </c>
      <c r="W54" s="3">
        <v>0.53000726288967126</v>
      </c>
      <c r="X54" s="3">
        <v>0.48420923797957099</v>
      </c>
      <c r="Y54" s="3">
        <v>0.53208188224773401</v>
      </c>
      <c r="Z54" s="3">
        <v>0.49885071576455431</v>
      </c>
      <c r="AA54" s="3">
        <v>0.51693055557060241</v>
      </c>
      <c r="AB54" s="3">
        <v>0.54404532837136588</v>
      </c>
      <c r="AC54" s="3">
        <v>0.47409922665265403</v>
      </c>
      <c r="AD54" s="3">
        <v>0.50194295134480793</v>
      </c>
      <c r="AE54" s="3">
        <v>0.45998507090250651</v>
      </c>
      <c r="AF54" s="3">
        <v>0.59150169203249614</v>
      </c>
      <c r="AG54" s="3">
        <v>0.56579495106074007</v>
      </c>
    </row>
    <row r="55" spans="1:33">
      <c r="A55" s="6" t="s">
        <v>77</v>
      </c>
      <c r="B55" s="3">
        <v>0.67240630965054837</v>
      </c>
      <c r="C55" s="3">
        <v>0.59847198027521775</v>
      </c>
      <c r="D55" s="3">
        <v>0.55062077471529636</v>
      </c>
      <c r="E55" s="3">
        <v>0.64242221078071593</v>
      </c>
      <c r="F55" s="3">
        <v>0.48534891226132709</v>
      </c>
      <c r="G55" s="3">
        <v>0.50542711381314598</v>
      </c>
      <c r="H55" s="3">
        <v>0.55931924114964804</v>
      </c>
      <c r="I55" s="3">
        <v>0.55579874022992448</v>
      </c>
      <c r="J55" s="3">
        <v>0.66306663756917317</v>
      </c>
      <c r="K55" s="3">
        <v>0.61339828759663895</v>
      </c>
      <c r="L55" s="3">
        <v>0.61440461961110426</v>
      </c>
      <c r="M55" s="3">
        <v>0.58116013538525901</v>
      </c>
      <c r="N55" s="3">
        <v>0.43537748080088301</v>
      </c>
      <c r="O55" s="3">
        <v>0.64835506839930213</v>
      </c>
      <c r="P55" s="3">
        <v>0.56490884832534782</v>
      </c>
      <c r="Q55" s="3">
        <v>0.5398081758558273</v>
      </c>
      <c r="R55" s="3">
        <v>0.6220659463068644</v>
      </c>
      <c r="S55" s="3">
        <v>0.49071014374033606</v>
      </c>
      <c r="T55" s="3">
        <v>0.66951517673937477</v>
      </c>
      <c r="U55" s="3">
        <v>0.48774193966611223</v>
      </c>
      <c r="V55" s="3">
        <v>0.55990064332110079</v>
      </c>
      <c r="W55" s="3">
        <v>0.64467939766159066</v>
      </c>
      <c r="X55" s="3">
        <v>0.39095821616757709</v>
      </c>
      <c r="Y55" s="3">
        <v>0.55624961645685833</v>
      </c>
      <c r="Z55" s="3">
        <v>0.49515396726977029</v>
      </c>
      <c r="AA55" s="3">
        <v>0.59019267419904076</v>
      </c>
      <c r="AB55" s="3">
        <v>0.52719701848144529</v>
      </c>
      <c r="AC55" s="3">
        <v>0.44006221208960211</v>
      </c>
      <c r="AD55" s="3">
        <v>0.66477469365933739</v>
      </c>
      <c r="AE55" s="3">
        <v>0.33324288062909441</v>
      </c>
      <c r="AF55" s="3">
        <v>0.70480184605979923</v>
      </c>
      <c r="AG55" s="3">
        <v>0.56532134212010698</v>
      </c>
    </row>
    <row r="56" spans="1:33">
      <c r="A56" s="6" t="s">
        <v>78</v>
      </c>
      <c r="B56" s="3">
        <v>0.53749999999999998</v>
      </c>
      <c r="C56" s="3">
        <v>0.58671760000000006</v>
      </c>
      <c r="D56" s="3">
        <v>0.57570204999999997</v>
      </c>
      <c r="E56" s="3">
        <v>0.52777775000000005</v>
      </c>
      <c r="F56" s="3">
        <v>0.55263155000000008</v>
      </c>
      <c r="G56" s="3">
        <v>0.47247020000000001</v>
      </c>
      <c r="H56" s="3">
        <v>0.49795604999999998</v>
      </c>
      <c r="I56" s="3">
        <v>0.47150890000000001</v>
      </c>
      <c r="J56" s="3">
        <v>0.59371489999999993</v>
      </c>
      <c r="K56" s="3">
        <v>0.52489174999999999</v>
      </c>
      <c r="L56" s="3">
        <v>0.49798219999999999</v>
      </c>
      <c r="M56" s="3">
        <v>0.51073230000000003</v>
      </c>
      <c r="N56" s="3">
        <v>0.56385869999999993</v>
      </c>
      <c r="O56" s="3">
        <v>0.48146545000000002</v>
      </c>
      <c r="P56" s="3">
        <v>0.55717885</v>
      </c>
      <c r="Q56" s="3">
        <v>0.45882849999999997</v>
      </c>
      <c r="R56" s="3">
        <v>0.50944524999999996</v>
      </c>
      <c r="S56" s="3">
        <v>0.59757835000000004</v>
      </c>
      <c r="T56" s="3">
        <v>0.61400569999999999</v>
      </c>
      <c r="U56" s="3">
        <v>0.48137249999999998</v>
      </c>
      <c r="V56" s="3">
        <v>0.42361110000000002</v>
      </c>
      <c r="W56" s="3">
        <v>0.51531094999999993</v>
      </c>
      <c r="X56" s="3">
        <v>0.46895425000000002</v>
      </c>
      <c r="Y56" s="3">
        <v>0.6090257</v>
      </c>
      <c r="Z56" s="3">
        <v>0.43393935</v>
      </c>
      <c r="AA56" s="3">
        <v>0.47570059999999997</v>
      </c>
      <c r="AB56" s="3">
        <v>0.58388569999999995</v>
      </c>
      <c r="AC56" s="3">
        <v>0.37130925000000004</v>
      </c>
      <c r="AD56" s="3">
        <v>0.50483089999999997</v>
      </c>
      <c r="AE56" s="3">
        <v>0.39810599999999996</v>
      </c>
      <c r="AF56" s="3">
        <v>0.60315855000000007</v>
      </c>
      <c r="AG56" s="3">
        <v>0.47647054999999994</v>
      </c>
    </row>
    <row r="57" spans="1:33">
      <c r="A57" s="5" t="s">
        <v>79</v>
      </c>
      <c r="B57" s="3">
        <v>0.74601274936180118</v>
      </c>
      <c r="C57" s="3">
        <v>0.77712599703063967</v>
      </c>
      <c r="D57" s="3">
        <v>0.81399341671295167</v>
      </c>
      <c r="E57" s="3">
        <v>0.79804419797935489</v>
      </c>
      <c r="F57" s="3">
        <v>0.74828371380081182</v>
      </c>
      <c r="G57" s="3">
        <v>0.74855251314048765</v>
      </c>
      <c r="H57" s="3">
        <v>0.7781292197177887</v>
      </c>
      <c r="I57" s="3">
        <v>0.82061745125160224</v>
      </c>
      <c r="J57" s="3">
        <v>0.80710498739738457</v>
      </c>
      <c r="K57" s="3">
        <v>0.78957062321510318</v>
      </c>
      <c r="L57" s="3">
        <v>0.76155315557289116</v>
      </c>
      <c r="M57" s="3">
        <v>0.72205125850715635</v>
      </c>
      <c r="N57" s="3">
        <v>0.7179982594875336</v>
      </c>
      <c r="O57" s="3">
        <v>0.75518730348701479</v>
      </c>
      <c r="P57" s="3">
        <v>0.772400321496582</v>
      </c>
      <c r="Q57" s="3">
        <v>0.72611270597038269</v>
      </c>
      <c r="R57" s="3">
        <v>0.76184005686798095</v>
      </c>
      <c r="S57" s="3">
        <v>0.7591679833198548</v>
      </c>
      <c r="T57" s="3">
        <v>0.76650562583198545</v>
      </c>
      <c r="U57" s="3">
        <v>0.70725677013397215</v>
      </c>
      <c r="V57" s="3">
        <v>0.77020082069740292</v>
      </c>
      <c r="W57" s="3">
        <v>0.75207213005790718</v>
      </c>
      <c r="X57" s="3">
        <v>0.7449073626930236</v>
      </c>
      <c r="Y57" s="3">
        <v>0.76732269535026543</v>
      </c>
      <c r="Z57" s="3">
        <v>0.71736352247276303</v>
      </c>
      <c r="AA57" s="3">
        <v>0.7597152538848877</v>
      </c>
      <c r="AB57" s="3">
        <v>0.76622036670608518</v>
      </c>
      <c r="AC57" s="3">
        <v>0.75562721750640871</v>
      </c>
      <c r="AD57" s="3">
        <v>0.79814597739868165</v>
      </c>
      <c r="AE57" s="3">
        <v>0.75664296633491523</v>
      </c>
      <c r="AF57" s="3">
        <v>0.74571581478080751</v>
      </c>
      <c r="AG57" s="3">
        <v>0.75185999772033685</v>
      </c>
    </row>
    <row r="58" spans="1:33">
      <c r="A58" s="5" t="s">
        <v>80</v>
      </c>
      <c r="B58" s="3">
        <v>0.51449275000000005</v>
      </c>
      <c r="C58" s="3">
        <v>0.375</v>
      </c>
      <c r="D58" s="3">
        <v>0.25</v>
      </c>
      <c r="E58" s="3">
        <v>0.30555555000000001</v>
      </c>
      <c r="F58" s="3">
        <v>0.2982456</v>
      </c>
      <c r="G58" s="3">
        <v>0.43333329999999998</v>
      </c>
      <c r="H58" s="3">
        <v>0.35139980000000004</v>
      </c>
      <c r="I58" s="3">
        <v>0.32291665000000003</v>
      </c>
      <c r="J58" s="3">
        <v>0.48888889999999996</v>
      </c>
      <c r="K58" s="3">
        <v>0.22222220000000001</v>
      </c>
      <c r="L58" s="3">
        <v>0.39328059999999998</v>
      </c>
      <c r="M58" s="3">
        <v>0.53571429999999998</v>
      </c>
      <c r="N58" s="3">
        <v>0.27777774999999999</v>
      </c>
      <c r="O58" s="3">
        <v>0.40476190000000001</v>
      </c>
      <c r="P58" s="3">
        <v>0.35294115000000004</v>
      </c>
      <c r="Q58" s="3">
        <v>0.38087610000000005</v>
      </c>
      <c r="R58" s="3">
        <v>0.52380959999999999</v>
      </c>
      <c r="S58" s="3">
        <v>0.3958333</v>
      </c>
      <c r="T58" s="3">
        <v>0.41666665000000003</v>
      </c>
      <c r="U58" s="3">
        <v>0.40476190000000001</v>
      </c>
      <c r="V58" s="3">
        <v>0.26742919999999998</v>
      </c>
      <c r="W58" s="3">
        <v>0.47303925000000002</v>
      </c>
      <c r="X58" s="3">
        <v>0.30036630000000003</v>
      </c>
      <c r="Y58" s="3">
        <v>0.45902779999999999</v>
      </c>
      <c r="Z58" s="3">
        <v>0.32738095</v>
      </c>
      <c r="AA58" s="3">
        <v>0.37301590000000001</v>
      </c>
      <c r="AB58" s="3">
        <v>0.37896825000000001</v>
      </c>
      <c r="AC58" s="3">
        <v>0.34513890000000003</v>
      </c>
      <c r="AD58" s="3">
        <v>0.3939394</v>
      </c>
      <c r="AE58" s="3">
        <v>0.31111109999999997</v>
      </c>
      <c r="AF58" s="3">
        <v>0.66269840000000002</v>
      </c>
      <c r="AG58" s="3">
        <v>0.35</v>
      </c>
    </row>
    <row r="59" spans="1:33">
      <c r="A59" s="5" t="s">
        <v>81</v>
      </c>
      <c r="B59" s="3">
        <v>0.62294696961615426</v>
      </c>
      <c r="C59" s="3">
        <v>0.62628557737655643</v>
      </c>
      <c r="D59" s="3">
        <v>0.58125637421362752</v>
      </c>
      <c r="E59" s="3">
        <v>0.58069526231318869</v>
      </c>
      <c r="F59" s="3">
        <v>0.54619086577529907</v>
      </c>
      <c r="G59" s="3">
        <v>0.55821913883416319</v>
      </c>
      <c r="H59" s="3">
        <v>0.59498790704018722</v>
      </c>
      <c r="I59" s="3">
        <v>0.59434842579672675</v>
      </c>
      <c r="J59" s="3">
        <v>0.62467213770828245</v>
      </c>
      <c r="K59" s="3">
        <v>0.58590382834429067</v>
      </c>
      <c r="L59" s="3">
        <v>0.57771751451601305</v>
      </c>
      <c r="M59" s="3">
        <v>0.60772612505536761</v>
      </c>
      <c r="N59" s="3">
        <v>0.58371198196749019</v>
      </c>
      <c r="O59" s="3">
        <v>0.62408366539186744</v>
      </c>
      <c r="P59" s="3">
        <v>0.60555030924366549</v>
      </c>
      <c r="Q59" s="3">
        <v>0.57152761262762886</v>
      </c>
      <c r="R59" s="3">
        <v>0.60761267228862204</v>
      </c>
      <c r="S59" s="3">
        <v>0.63365460677839003</v>
      </c>
      <c r="T59" s="3">
        <v>0.65705273297849387</v>
      </c>
      <c r="U59" s="3">
        <v>0.58785774426825388</v>
      </c>
      <c r="V59" s="3">
        <v>0.55834258351364141</v>
      </c>
      <c r="W59" s="3">
        <v>0.59582026626674101</v>
      </c>
      <c r="X59" s="3">
        <v>0.57413883544115329</v>
      </c>
      <c r="Y59" s="3">
        <v>0.60710278942108153</v>
      </c>
      <c r="Z59" s="3">
        <v>0.56420512528337752</v>
      </c>
      <c r="AA59" s="3">
        <v>0.60222698816648212</v>
      </c>
      <c r="AB59" s="3">
        <v>0.6017168158442906</v>
      </c>
      <c r="AC59" s="3">
        <v>0.53357568737160821</v>
      </c>
      <c r="AD59" s="3">
        <v>0.582280751235417</v>
      </c>
      <c r="AE59" s="3">
        <v>0.55430382149560109</v>
      </c>
      <c r="AF59" s="3">
        <v>0.64047262745230527</v>
      </c>
      <c r="AG59" s="3">
        <v>0.61437791944514686</v>
      </c>
    </row>
    <row r="60" spans="1:33">
      <c r="A60" s="5" t="s">
        <v>82</v>
      </c>
      <c r="B60" s="3">
        <v>0.34822954610325602</v>
      </c>
      <c r="C60" s="3">
        <v>0.46211323706839247</v>
      </c>
      <c r="D60" s="3">
        <v>0.35964247569054181</v>
      </c>
      <c r="E60" s="3">
        <v>0.3662161471538406</v>
      </c>
      <c r="F60" s="3">
        <v>0.37242342408831913</v>
      </c>
      <c r="G60" s="3">
        <v>0.41066388079289756</v>
      </c>
      <c r="H60" s="3">
        <v>0.36753861678503563</v>
      </c>
      <c r="I60" s="3">
        <v>0.3620831226313273</v>
      </c>
      <c r="J60" s="3">
        <v>0.22467034217255596</v>
      </c>
      <c r="K60" s="3">
        <v>0.38148649612775171</v>
      </c>
      <c r="L60" s="3">
        <v>0.3292917390912406</v>
      </c>
      <c r="M60" s="3">
        <v>0.3114424045423359</v>
      </c>
      <c r="N60" s="3">
        <v>0.23971914443827416</v>
      </c>
      <c r="O60" s="3">
        <v>0.29143350411392527</v>
      </c>
      <c r="P60" s="3">
        <v>0.27440906686017352</v>
      </c>
      <c r="Q60" s="3">
        <v>0.24040990223596467</v>
      </c>
      <c r="R60" s="3">
        <v>0.38565095995680593</v>
      </c>
      <c r="S60" s="3">
        <v>0.30425587063819776</v>
      </c>
      <c r="T60" s="3">
        <v>0.41627608808057576</v>
      </c>
      <c r="U60" s="3">
        <v>0.27294605769564839</v>
      </c>
      <c r="V60" s="3">
        <v>0.2520874840945509</v>
      </c>
      <c r="W60" s="3">
        <v>0.36897997579604791</v>
      </c>
      <c r="X60" s="3">
        <v>0.29716507779342977</v>
      </c>
      <c r="Y60" s="3">
        <v>0.3372584960346286</v>
      </c>
      <c r="Z60" s="3">
        <v>0.39071546953128605</v>
      </c>
      <c r="AA60" s="3">
        <v>0.34527880283714829</v>
      </c>
      <c r="AB60" s="3">
        <v>0.3347333404648643</v>
      </c>
      <c r="AC60" s="3">
        <v>0.43125175305837526</v>
      </c>
      <c r="AD60" s="3">
        <v>0.33423704435142731</v>
      </c>
      <c r="AE60" s="3">
        <v>0.34354654232015919</v>
      </c>
      <c r="AF60" s="3">
        <v>0.26211465563759589</v>
      </c>
      <c r="AG60" s="3">
        <v>0.32312616503934222</v>
      </c>
    </row>
    <row r="61" spans="1:33">
      <c r="A61" s="6" t="s">
        <v>83</v>
      </c>
      <c r="B61" s="3">
        <v>0.30865901830976805</v>
      </c>
      <c r="C61" s="3">
        <v>0.45167133120517733</v>
      </c>
      <c r="D61" s="3">
        <v>0.28357188707162539</v>
      </c>
      <c r="E61" s="3">
        <v>0.37748550146152177</v>
      </c>
      <c r="F61" s="3">
        <v>0.40060367226495747</v>
      </c>
      <c r="G61" s="3">
        <v>0.40145026237869263</v>
      </c>
      <c r="H61" s="3">
        <v>0.31835781035510696</v>
      </c>
      <c r="I61" s="3">
        <v>0.36144936789398197</v>
      </c>
      <c r="J61" s="3">
        <v>0.26067768651766776</v>
      </c>
      <c r="K61" s="3">
        <v>0.40897062838325504</v>
      </c>
      <c r="L61" s="3">
        <v>0.3602974572737217</v>
      </c>
      <c r="M61" s="3">
        <v>0.31496739362700782</v>
      </c>
      <c r="N61" s="3">
        <v>0.27630029331482253</v>
      </c>
      <c r="O61" s="3">
        <v>0.2827671723417759</v>
      </c>
      <c r="P61" s="3">
        <v>0.32607168058052066</v>
      </c>
      <c r="Q61" s="3">
        <v>0.30316448670789398</v>
      </c>
      <c r="R61" s="3">
        <v>0.32388625987041786</v>
      </c>
      <c r="S61" s="3">
        <v>0.3661009719145934</v>
      </c>
      <c r="T61" s="3">
        <v>0.37680606424172725</v>
      </c>
      <c r="U61" s="3">
        <v>0.25897147308694524</v>
      </c>
      <c r="V61" s="3">
        <v>0.30815505228365259</v>
      </c>
      <c r="W61" s="3">
        <v>0.30601612738814354</v>
      </c>
      <c r="X61" s="3">
        <v>0.35947301338028914</v>
      </c>
      <c r="Y61" s="3">
        <v>0.31923486810388568</v>
      </c>
      <c r="Z61" s="3">
        <v>0.37075912859385807</v>
      </c>
      <c r="AA61" s="3">
        <v>0.37763642851144474</v>
      </c>
      <c r="AB61" s="3">
        <v>0.30140298139459293</v>
      </c>
      <c r="AC61" s="3">
        <v>0.3788704591751258</v>
      </c>
      <c r="AD61" s="3">
        <v>0.36951117305428188</v>
      </c>
      <c r="AE61" s="3">
        <v>0.29690026696047778</v>
      </c>
      <c r="AF61" s="3">
        <v>0.29203290691278772</v>
      </c>
      <c r="AG61" s="3">
        <v>0.34682611511802675</v>
      </c>
    </row>
    <row r="62" spans="1:33">
      <c r="A62" s="6" t="s">
        <v>84</v>
      </c>
      <c r="B62" s="3">
        <v>0.22814813999999997</v>
      </c>
      <c r="C62" s="3">
        <v>0.35614718000000006</v>
      </c>
      <c r="D62" s="3">
        <v>0.36222221999999998</v>
      </c>
      <c r="E62" s="3">
        <v>0.25925925999999999</v>
      </c>
      <c r="F62" s="3">
        <v>0.39999996000000004</v>
      </c>
      <c r="G62" s="3">
        <v>0.28636362000000004</v>
      </c>
      <c r="H62" s="3">
        <v>0.31291307999999995</v>
      </c>
      <c r="I62" s="3">
        <v>0.18333333999999998</v>
      </c>
      <c r="J62" s="3">
        <v>0.25333334000000002</v>
      </c>
      <c r="K62" s="3">
        <v>0.38</v>
      </c>
      <c r="L62" s="3">
        <v>0.19444444</v>
      </c>
      <c r="M62" s="3">
        <v>0.26510719999999999</v>
      </c>
      <c r="N62" s="3">
        <v>0.26785713999999999</v>
      </c>
      <c r="O62" s="3">
        <v>0.27500000000000002</v>
      </c>
      <c r="P62" s="3">
        <v>0.23055553999999995</v>
      </c>
      <c r="Q62" s="3">
        <v>0.25353532000000001</v>
      </c>
      <c r="R62" s="3">
        <v>0.27777776000000004</v>
      </c>
      <c r="S62" s="3">
        <v>0.39111107999999994</v>
      </c>
      <c r="T62" s="3">
        <v>0.35555554</v>
      </c>
      <c r="U62" s="3">
        <v>0.26666667999999999</v>
      </c>
      <c r="V62" s="3">
        <v>0.24810742000000002</v>
      </c>
      <c r="W62" s="3">
        <v>0.29404762000000001</v>
      </c>
      <c r="X62" s="3">
        <v>0.22555554</v>
      </c>
      <c r="Y62" s="3">
        <v>0.34029302</v>
      </c>
      <c r="Z62" s="3">
        <v>0.32539682000000003</v>
      </c>
      <c r="AA62" s="3">
        <v>0.30931372000000001</v>
      </c>
      <c r="AB62" s="3">
        <v>0.33369962000000003</v>
      </c>
      <c r="AC62" s="3">
        <v>0.36363634000000006</v>
      </c>
      <c r="AD62" s="3">
        <v>0.28333332</v>
      </c>
      <c r="AE62" s="3">
        <v>0.32181816000000002</v>
      </c>
      <c r="AF62" s="3">
        <v>0.10555554</v>
      </c>
      <c r="AG62" s="3">
        <v>0.28928571999999997</v>
      </c>
    </row>
    <row r="63" spans="1:33">
      <c r="A63" s="6" t="s">
        <v>85</v>
      </c>
      <c r="B63" s="3">
        <v>0.50788148</v>
      </c>
      <c r="C63" s="3">
        <v>0.57852119999999996</v>
      </c>
      <c r="D63" s="3">
        <v>0.43313332000000004</v>
      </c>
      <c r="E63" s="3">
        <v>0.46190367999999998</v>
      </c>
      <c r="F63" s="3">
        <v>0.31666664</v>
      </c>
      <c r="G63" s="3">
        <v>0.54417775999999995</v>
      </c>
      <c r="H63" s="3">
        <v>0.47134495999999998</v>
      </c>
      <c r="I63" s="3">
        <v>0.54146665999999999</v>
      </c>
      <c r="J63" s="3">
        <v>0.16</v>
      </c>
      <c r="K63" s="3">
        <v>0.35548886000000002</v>
      </c>
      <c r="L63" s="3">
        <v>0.43313332000000004</v>
      </c>
      <c r="M63" s="3">
        <v>0.35425262000000002</v>
      </c>
      <c r="N63" s="3">
        <v>0.17499999999999999</v>
      </c>
      <c r="O63" s="3">
        <v>0.31653334</v>
      </c>
      <c r="P63" s="3">
        <v>0.26659997999999996</v>
      </c>
      <c r="Q63" s="3">
        <v>0.16452990000000001</v>
      </c>
      <c r="R63" s="3">
        <v>0.55528886</v>
      </c>
      <c r="S63" s="3">
        <v>0.15555555999999998</v>
      </c>
      <c r="T63" s="3">
        <v>0.51646666000000008</v>
      </c>
      <c r="U63" s="3">
        <v>0.29320001999999995</v>
      </c>
      <c r="V63" s="3">
        <v>0.19999997999999999</v>
      </c>
      <c r="W63" s="3">
        <v>0.50687618000000001</v>
      </c>
      <c r="X63" s="3">
        <v>0.30646668000000005</v>
      </c>
      <c r="Y63" s="3">
        <v>0.35224759999999999</v>
      </c>
      <c r="Z63" s="3">
        <v>0.47599046000000006</v>
      </c>
      <c r="AA63" s="3">
        <v>0.34888626</v>
      </c>
      <c r="AB63" s="3">
        <v>0.36909742000000001</v>
      </c>
      <c r="AC63" s="3">
        <v>0.55124845999999994</v>
      </c>
      <c r="AD63" s="3">
        <v>0.34986664000000001</v>
      </c>
      <c r="AE63" s="3">
        <v>0.41192119999999999</v>
      </c>
      <c r="AF63" s="3">
        <v>0.38875552000000002</v>
      </c>
      <c r="AG63" s="3">
        <v>0.33326665999999999</v>
      </c>
    </row>
    <row r="64" spans="1:33">
      <c r="A64" s="4" t="s">
        <v>86</v>
      </c>
      <c r="B64" s="3">
        <v>0.49115499411090163</v>
      </c>
      <c r="C64" s="3">
        <v>0.19291573174177712</v>
      </c>
      <c r="D64" s="3">
        <v>0.39163111066257356</v>
      </c>
      <c r="E64" s="3">
        <v>0.53183493493977707</v>
      </c>
      <c r="F64" s="3">
        <v>0.55663120172873948</v>
      </c>
      <c r="G64" s="3">
        <v>0.30105342425620485</v>
      </c>
      <c r="H64" s="3">
        <v>0.22102827482535195</v>
      </c>
      <c r="I64" s="3">
        <v>0.59749436479969975</v>
      </c>
      <c r="J64" s="3">
        <v>0.29470569761615489</v>
      </c>
      <c r="K64" s="3">
        <v>0.60291768397472001</v>
      </c>
      <c r="L64" s="3">
        <v>0.20903515412924109</v>
      </c>
      <c r="M64" s="3">
        <v>0.21425883517292424</v>
      </c>
      <c r="N64" s="3">
        <v>0.23047849972637058</v>
      </c>
      <c r="O64" s="3">
        <v>0.51932868644105368</v>
      </c>
      <c r="P64" s="3">
        <v>0.26652110480485902</v>
      </c>
      <c r="Q64" s="3">
        <v>0.40982361111167859</v>
      </c>
      <c r="R64" s="3">
        <v>0.1857962818298555</v>
      </c>
      <c r="S64" s="3">
        <v>0.44519315695632011</v>
      </c>
      <c r="T64" s="3">
        <v>0.39282385233738504</v>
      </c>
      <c r="U64" s="3">
        <v>0.44902985554641273</v>
      </c>
      <c r="V64" s="3">
        <v>0.24916695457481394</v>
      </c>
      <c r="W64" s="3">
        <v>0.4101567364542662</v>
      </c>
      <c r="X64" s="3">
        <v>0.25928523175222273</v>
      </c>
      <c r="Y64" s="3">
        <v>0.34173972446345396</v>
      </c>
      <c r="Z64" s="3">
        <v>0.3872197623788427</v>
      </c>
      <c r="AA64" s="3">
        <v>0.26501058265329774</v>
      </c>
      <c r="AB64" s="3">
        <v>0.23996548704241141</v>
      </c>
      <c r="AC64" s="3">
        <v>0.41148978582545798</v>
      </c>
      <c r="AD64" s="3">
        <v>0.35941995100279861</v>
      </c>
      <c r="AE64" s="3">
        <v>0.47802778726246603</v>
      </c>
      <c r="AF64" s="3">
        <v>0.73085245950417732</v>
      </c>
      <c r="AG64" s="3">
        <v>0.3421834684711364</v>
      </c>
    </row>
    <row r="65" spans="1:33">
      <c r="A65" s="5" t="s">
        <v>87</v>
      </c>
      <c r="B65" s="3">
        <v>0.75</v>
      </c>
      <c r="C65" s="3">
        <v>0</v>
      </c>
      <c r="D65" s="3">
        <v>0.16669999999999999</v>
      </c>
      <c r="E65" s="3">
        <v>0.58330000000000004</v>
      </c>
      <c r="F65" s="3">
        <v>0.41670000000000001</v>
      </c>
      <c r="G65" s="3">
        <v>0</v>
      </c>
      <c r="H65" s="3">
        <v>0.33300000000000002</v>
      </c>
      <c r="I65" s="3">
        <v>0.58330000000000004</v>
      </c>
      <c r="J65" s="3">
        <v>0</v>
      </c>
      <c r="K65" s="3">
        <v>0.58330000000000004</v>
      </c>
      <c r="L65" s="3">
        <v>0.25</v>
      </c>
      <c r="M65" s="3">
        <v>8.3299999999999999E-2</v>
      </c>
      <c r="N65" s="3">
        <v>8.3299999999999999E-2</v>
      </c>
      <c r="O65" s="3">
        <v>0.5</v>
      </c>
      <c r="P65" s="3">
        <v>0.16669999999999999</v>
      </c>
      <c r="Q65" s="3">
        <v>8.3299999999999999E-2</v>
      </c>
      <c r="R65" s="3">
        <v>8.3299999999999999E-2</v>
      </c>
      <c r="S65" s="3">
        <v>0.16669999999999999</v>
      </c>
      <c r="T65" s="3">
        <v>0.33300000000000002</v>
      </c>
      <c r="U65" s="3">
        <v>0.25</v>
      </c>
      <c r="V65" s="3">
        <v>0.25</v>
      </c>
      <c r="W65" s="3">
        <v>0.5</v>
      </c>
      <c r="X65" s="3">
        <v>8.3299999999999999E-2</v>
      </c>
      <c r="Y65" s="3">
        <v>0.25</v>
      </c>
      <c r="Z65" s="3">
        <v>0.16669999999999999</v>
      </c>
      <c r="AA65" s="3">
        <v>0.16669999999999999</v>
      </c>
      <c r="AB65" s="3">
        <v>0.25</v>
      </c>
      <c r="AC65" s="3">
        <v>0.16669999999999999</v>
      </c>
      <c r="AD65" s="3">
        <v>0.5</v>
      </c>
      <c r="AE65" s="3">
        <v>0.33300000000000002</v>
      </c>
      <c r="AF65" s="3">
        <v>0.83330000000000004</v>
      </c>
      <c r="AG65" s="3">
        <v>8.3299999999999999E-2</v>
      </c>
    </row>
    <row r="66" spans="1:33">
      <c r="A66" s="5" t="s">
        <v>88</v>
      </c>
      <c r="B66" s="3">
        <v>0.20834999999999998</v>
      </c>
      <c r="C66" s="3">
        <v>0.16669999999999999</v>
      </c>
      <c r="D66" s="3">
        <v>0.45835000000000004</v>
      </c>
      <c r="E66" s="3">
        <v>0.54164999999999996</v>
      </c>
      <c r="F66" s="3">
        <v>0.875</v>
      </c>
      <c r="G66" s="3">
        <v>0.5</v>
      </c>
      <c r="H66" s="3">
        <v>4.165E-2</v>
      </c>
      <c r="I66" s="3">
        <v>0.66669999999999996</v>
      </c>
      <c r="J66" s="3">
        <v>0.5</v>
      </c>
      <c r="K66" s="3">
        <v>0.70835000000000004</v>
      </c>
      <c r="L66" s="3">
        <v>0.125</v>
      </c>
      <c r="M66" s="3">
        <v>0.29164999999999996</v>
      </c>
      <c r="N66" s="3">
        <v>0.29170000000000001</v>
      </c>
      <c r="O66" s="3">
        <v>0.625</v>
      </c>
      <c r="P66" s="3">
        <v>0.25</v>
      </c>
      <c r="Q66" s="3">
        <v>0.79164999999999996</v>
      </c>
      <c r="R66" s="3">
        <v>0.16669999999999999</v>
      </c>
      <c r="S66" s="3">
        <v>0.66664999999999996</v>
      </c>
      <c r="T66" s="3">
        <v>0.45835000000000004</v>
      </c>
      <c r="U66" s="3">
        <v>0.70830000000000004</v>
      </c>
      <c r="V66" s="3">
        <v>0.25</v>
      </c>
      <c r="W66" s="3">
        <v>0.29164999999999996</v>
      </c>
      <c r="X66" s="3">
        <v>0.375</v>
      </c>
      <c r="Y66" s="3">
        <v>0.375</v>
      </c>
      <c r="Z66" s="3">
        <v>0.5</v>
      </c>
      <c r="AA66" s="3">
        <v>0.16669999999999999</v>
      </c>
      <c r="AB66" s="3">
        <v>0.25</v>
      </c>
      <c r="AC66" s="3">
        <v>0.70835000000000004</v>
      </c>
      <c r="AD66" s="3">
        <v>0.20834999999999998</v>
      </c>
      <c r="AE66" s="3">
        <v>0.79169999999999996</v>
      </c>
      <c r="AF66" s="3">
        <v>0.70830000000000004</v>
      </c>
      <c r="AG66" s="3">
        <v>0.58330000000000004</v>
      </c>
    </row>
    <row r="67" spans="1:33">
      <c r="A67" s="5" t="s">
        <v>89</v>
      </c>
      <c r="B67" s="3">
        <v>0.51511498233270481</v>
      </c>
      <c r="C67" s="3">
        <v>0.41204719522533134</v>
      </c>
      <c r="D67" s="3">
        <v>0.54984333198772062</v>
      </c>
      <c r="E67" s="3">
        <v>0.47055480481933099</v>
      </c>
      <c r="F67" s="3">
        <v>0.37819360518621831</v>
      </c>
      <c r="G67" s="3">
        <v>0.40316027276861449</v>
      </c>
      <c r="H67" s="3">
        <v>0.28843482447605584</v>
      </c>
      <c r="I67" s="3">
        <v>0.54248309439909925</v>
      </c>
      <c r="J67" s="3">
        <v>0.38411709284846463</v>
      </c>
      <c r="K67" s="3">
        <v>0.51710305192415962</v>
      </c>
      <c r="L67" s="3">
        <v>0.25210546238772324</v>
      </c>
      <c r="M67" s="3">
        <v>0.26782650551877279</v>
      </c>
      <c r="N67" s="3">
        <v>0.31643549917911173</v>
      </c>
      <c r="O67" s="3">
        <v>0.43298605932316103</v>
      </c>
      <c r="P67" s="3">
        <v>0.38286331441457716</v>
      </c>
      <c r="Q67" s="3">
        <v>0.35452083333503565</v>
      </c>
      <c r="R67" s="3">
        <v>0.30738884548956646</v>
      </c>
      <c r="S67" s="3">
        <v>0.50222947086896041</v>
      </c>
      <c r="T67" s="3">
        <v>0.387121557012155</v>
      </c>
      <c r="U67" s="3">
        <v>0.38878956663923825</v>
      </c>
      <c r="V67" s="3">
        <v>0.24750086372444186</v>
      </c>
      <c r="W67" s="3">
        <v>0.43882020936279864</v>
      </c>
      <c r="X67" s="3">
        <v>0.31955569525666816</v>
      </c>
      <c r="Y67" s="3">
        <v>0.40021917339036206</v>
      </c>
      <c r="Z67" s="3">
        <v>0.49495928713652815</v>
      </c>
      <c r="AA67" s="3">
        <v>0.46163174795989326</v>
      </c>
      <c r="AB67" s="3">
        <v>0.21989646112723427</v>
      </c>
      <c r="AC67" s="3">
        <v>0.35941935747637382</v>
      </c>
      <c r="AD67" s="3">
        <v>0.36990985300839574</v>
      </c>
      <c r="AE67" s="3">
        <v>0.309383361787398</v>
      </c>
      <c r="AF67" s="3">
        <v>0.65095737851253177</v>
      </c>
      <c r="AG67" s="3">
        <v>0.35995040541340906</v>
      </c>
    </row>
    <row r="68" spans="1:33">
      <c r="A68" s="6" t="s">
        <v>90</v>
      </c>
      <c r="B68" s="3">
        <v>0.47465712340296351</v>
      </c>
      <c r="C68" s="3">
        <v>0.32965114452392397</v>
      </c>
      <c r="D68" s="3">
        <v>0.47117704340395311</v>
      </c>
      <c r="E68" s="3">
        <v>0.42011480625533687</v>
      </c>
      <c r="F68" s="3">
        <v>0.34302181825277717</v>
      </c>
      <c r="G68" s="3">
        <v>0.29871179671396231</v>
      </c>
      <c r="H68" s="3">
        <v>0.20236547496858526</v>
      </c>
      <c r="I68" s="3">
        <v>0.48001758919955123</v>
      </c>
      <c r="J68" s="3">
        <v>0.28725501493529038</v>
      </c>
      <c r="K68" s="3">
        <v>0.46082757145610215</v>
      </c>
      <c r="L68" s="3">
        <v>0.17240091333219157</v>
      </c>
      <c r="M68" s="3">
        <v>0.19307325989510246</v>
      </c>
      <c r="N68" s="3">
        <v>0.23728974171829009</v>
      </c>
      <c r="O68" s="3">
        <v>0.40696031894871948</v>
      </c>
      <c r="P68" s="3">
        <v>0.27434969459215902</v>
      </c>
      <c r="Q68" s="3">
        <v>0.2387932253856716</v>
      </c>
      <c r="R68" s="3">
        <v>0.22695488007359363</v>
      </c>
      <c r="S68" s="3">
        <v>0.39191246942414432</v>
      </c>
      <c r="T68" s="3">
        <v>0.30885679807545402</v>
      </c>
      <c r="U68" s="3">
        <v>0.33198901200094494</v>
      </c>
      <c r="V68" s="3">
        <v>0.19842501539139046</v>
      </c>
      <c r="W68" s="3">
        <v>0.38130123651677383</v>
      </c>
      <c r="X68" s="3">
        <v>0.23880899337314218</v>
      </c>
      <c r="Y68" s="3">
        <v>0.30561448756170756</v>
      </c>
      <c r="Z68" s="3">
        <v>0.43489450890108522</v>
      </c>
      <c r="AA68" s="3">
        <v>0.38684705836512473</v>
      </c>
      <c r="AB68" s="3">
        <v>0.18164622875474012</v>
      </c>
      <c r="AC68" s="3">
        <v>0.25273786641906015</v>
      </c>
      <c r="AD68" s="3">
        <v>0.3313096812536756</v>
      </c>
      <c r="AE68" s="3">
        <v>0.22926752307034348</v>
      </c>
      <c r="AF68" s="3">
        <v>0.63823946559044031</v>
      </c>
      <c r="AG68" s="3">
        <v>0.25794353672853382</v>
      </c>
    </row>
    <row r="69" spans="1:33">
      <c r="A69" s="6" t="s">
        <v>91</v>
      </c>
      <c r="B69" s="3">
        <v>0.55557284126244622</v>
      </c>
      <c r="C69" s="3">
        <v>0.49444324592673872</v>
      </c>
      <c r="D69" s="3">
        <v>0.62850962057148807</v>
      </c>
      <c r="E69" s="3">
        <v>0.52099480338332504</v>
      </c>
      <c r="F69" s="3">
        <v>0.41336539211965945</v>
      </c>
      <c r="G69" s="3">
        <v>0.50760874882326668</v>
      </c>
      <c r="H69" s="3">
        <v>0.37450417398352648</v>
      </c>
      <c r="I69" s="3">
        <v>0.60494859959864733</v>
      </c>
      <c r="J69" s="3">
        <v>0.48097917076163882</v>
      </c>
      <c r="K69" s="3">
        <v>0.57337853239221703</v>
      </c>
      <c r="L69" s="3">
        <v>0.33181001144325489</v>
      </c>
      <c r="M69" s="3">
        <v>0.3425797511424431</v>
      </c>
      <c r="N69" s="3">
        <v>0.39558125663993332</v>
      </c>
      <c r="O69" s="3">
        <v>0.45901179969760258</v>
      </c>
      <c r="P69" s="3">
        <v>0.4913769342369953</v>
      </c>
      <c r="Q69" s="3">
        <v>0.47024844128439969</v>
      </c>
      <c r="R69" s="3">
        <v>0.38782281090553927</v>
      </c>
      <c r="S69" s="3">
        <v>0.61254647231377646</v>
      </c>
      <c r="T69" s="3">
        <v>0.46538631594885599</v>
      </c>
      <c r="U69" s="3">
        <v>0.4455901212775315</v>
      </c>
      <c r="V69" s="3">
        <v>0.29657671205749325</v>
      </c>
      <c r="W69" s="3">
        <v>0.49633918220882345</v>
      </c>
      <c r="X69" s="3">
        <v>0.40030239714019417</v>
      </c>
      <c r="Y69" s="3">
        <v>0.49482385921901662</v>
      </c>
      <c r="Z69" s="3">
        <v>0.55502406537197102</v>
      </c>
      <c r="AA69" s="3">
        <v>0.53641643755466184</v>
      </c>
      <c r="AB69" s="3">
        <v>0.25814669349972841</v>
      </c>
      <c r="AC69" s="3">
        <v>0.4661008485336875</v>
      </c>
      <c r="AD69" s="3">
        <v>0.40851002476311588</v>
      </c>
      <c r="AE69" s="3">
        <v>0.38949920050445258</v>
      </c>
      <c r="AF69" s="3">
        <v>0.66367529143462334</v>
      </c>
      <c r="AG69" s="3">
        <v>0.4619572740982843</v>
      </c>
    </row>
    <row r="70" spans="1:33">
      <c r="A70" s="4" t="s">
        <v>92</v>
      </c>
      <c r="B70" s="3">
        <v>0.41487763678712319</v>
      </c>
      <c r="C70" s="3">
        <v>0.42898858069315704</v>
      </c>
      <c r="D70" s="3">
        <v>0.37528963835338869</v>
      </c>
      <c r="E70" s="3">
        <v>0.42734333671605446</v>
      </c>
      <c r="F70" s="3">
        <v>0.31718191407137103</v>
      </c>
      <c r="G70" s="3">
        <v>0.3873075803324395</v>
      </c>
      <c r="H70" s="3">
        <v>0.32281915383324983</v>
      </c>
      <c r="I70" s="3">
        <v>0.38173452656438572</v>
      </c>
      <c r="J70" s="3">
        <v>0.40614643238241521</v>
      </c>
      <c r="K70" s="3">
        <v>0.36747183897695523</v>
      </c>
      <c r="L70" s="3">
        <v>0.36506276462750809</v>
      </c>
      <c r="M70" s="3">
        <v>0.43484716979645588</v>
      </c>
      <c r="N70" s="3">
        <v>0.34224007577620191</v>
      </c>
      <c r="O70" s="3">
        <v>0.35186578448369937</v>
      </c>
      <c r="P70" s="3">
        <v>0.338701379174766</v>
      </c>
      <c r="Q70" s="3">
        <v>0.33735791066220711</v>
      </c>
      <c r="R70" s="3">
        <v>0.33035413588391521</v>
      </c>
      <c r="S70" s="3">
        <v>0.33110101303829759</v>
      </c>
      <c r="T70" s="3">
        <v>0.40286513964197956</v>
      </c>
      <c r="U70" s="3">
        <v>0.37676852909390318</v>
      </c>
      <c r="V70" s="3">
        <v>0.40012156063635701</v>
      </c>
      <c r="W70" s="3">
        <v>0.44785575612270517</v>
      </c>
      <c r="X70" s="3">
        <v>0.33919689109857565</v>
      </c>
      <c r="Y70" s="3">
        <v>0.34447213416660216</v>
      </c>
      <c r="Z70" s="3">
        <v>0.3777435928762885</v>
      </c>
      <c r="AA70" s="3">
        <v>0.32466088358321554</v>
      </c>
      <c r="AB70" s="3">
        <v>0.30824259546599142</v>
      </c>
      <c r="AC70" s="3">
        <v>0.36980125659594237</v>
      </c>
      <c r="AD70" s="3">
        <v>0.35611671313539606</v>
      </c>
      <c r="AE70" s="3">
        <v>0.37584420038098687</v>
      </c>
      <c r="AF70" s="3">
        <v>0.39117739862863871</v>
      </c>
      <c r="AG70" s="3">
        <v>0.40656481657094901</v>
      </c>
    </row>
    <row r="71" spans="1:33">
      <c r="A71" s="5" t="s">
        <v>93</v>
      </c>
      <c r="B71" s="3">
        <v>0.39071621510416665</v>
      </c>
      <c r="C71" s="3">
        <v>0.40262727812499993</v>
      </c>
      <c r="D71" s="3">
        <v>0.38065474197916666</v>
      </c>
      <c r="E71" s="3">
        <v>0.32439914770833334</v>
      </c>
      <c r="F71" s="3">
        <v>0.29954323458333332</v>
      </c>
      <c r="G71" s="3">
        <v>0.40353975312499996</v>
      </c>
      <c r="H71" s="3">
        <v>0.35556783427083333</v>
      </c>
      <c r="I71" s="3">
        <v>0.39916200343749997</v>
      </c>
      <c r="J71" s="3">
        <v>0.35054838749999995</v>
      </c>
      <c r="K71" s="3">
        <v>0.3509964729910714</v>
      </c>
      <c r="L71" s="3">
        <v>0.33550911093750002</v>
      </c>
      <c r="M71" s="3">
        <v>0.31123405239583335</v>
      </c>
      <c r="N71" s="3">
        <v>0.28906454416666671</v>
      </c>
      <c r="O71" s="3">
        <v>0.36146954135416665</v>
      </c>
      <c r="P71" s="3">
        <v>0.36057431020833336</v>
      </c>
      <c r="Q71" s="3">
        <v>0.283072903125</v>
      </c>
      <c r="R71" s="3">
        <v>0.3001120038541667</v>
      </c>
      <c r="S71" s="3">
        <v>0.32124285125000007</v>
      </c>
      <c r="T71" s="3">
        <v>0.36685689718749992</v>
      </c>
      <c r="U71" s="3">
        <v>0.32425812260416664</v>
      </c>
      <c r="V71" s="3">
        <v>0.36465499583333333</v>
      </c>
      <c r="W71" s="3">
        <v>0.44063968458333336</v>
      </c>
      <c r="X71" s="3">
        <v>0.35535589052083338</v>
      </c>
      <c r="Y71" s="3">
        <v>0.34515025947916661</v>
      </c>
      <c r="Z71" s="3">
        <v>0.32554974479166665</v>
      </c>
      <c r="AA71" s="3">
        <v>0.32667624895833336</v>
      </c>
      <c r="AB71" s="3">
        <v>0.2612296835416667</v>
      </c>
      <c r="AC71" s="3">
        <v>0.33222379114583334</v>
      </c>
      <c r="AD71" s="3">
        <v>0.35897183333333332</v>
      </c>
      <c r="AE71" s="3">
        <v>0.28428374437499998</v>
      </c>
      <c r="AF71" s="3">
        <v>0.32775709375000001</v>
      </c>
      <c r="AG71" s="3">
        <v>0.31953439270833334</v>
      </c>
    </row>
    <row r="72" spans="1:33">
      <c r="A72" s="6" t="s">
        <v>94</v>
      </c>
      <c r="B72" s="3">
        <v>0.27499999375</v>
      </c>
      <c r="C72" s="3">
        <v>0.43946456249999999</v>
      </c>
      <c r="D72" s="3">
        <v>0.29722223125000002</v>
      </c>
      <c r="E72" s="3">
        <v>0.26273148750000003</v>
      </c>
      <c r="F72" s="3">
        <v>0.23177082500000001</v>
      </c>
      <c r="G72" s="3">
        <v>0.40246211249999997</v>
      </c>
      <c r="H72" s="3">
        <v>0.31524079375000003</v>
      </c>
      <c r="I72" s="3">
        <v>0.40234374375000004</v>
      </c>
      <c r="J72" s="3">
        <v>0.23125000000000001</v>
      </c>
      <c r="K72" s="3">
        <v>0.33697915624999997</v>
      </c>
      <c r="L72" s="3">
        <v>0.32031249375000004</v>
      </c>
      <c r="M72" s="3">
        <v>0.22009015624999997</v>
      </c>
      <c r="N72" s="3">
        <v>0.19773065000000001</v>
      </c>
      <c r="O72" s="3">
        <v>0.30505951874999998</v>
      </c>
      <c r="P72" s="3">
        <v>0.2782812375</v>
      </c>
      <c r="Q72" s="3">
        <v>0.23143696249999995</v>
      </c>
      <c r="R72" s="3">
        <v>0.24097221874999999</v>
      </c>
      <c r="S72" s="3">
        <v>0.28333332500000002</v>
      </c>
      <c r="T72" s="3">
        <v>0.28483811874999998</v>
      </c>
      <c r="U72" s="3">
        <v>0.23749999375</v>
      </c>
      <c r="V72" s="3">
        <v>0.31194535000000001</v>
      </c>
      <c r="W72" s="3">
        <v>0.36067707500000001</v>
      </c>
      <c r="X72" s="3">
        <v>0.29027776875</v>
      </c>
      <c r="Y72" s="3">
        <v>0.3194045312499999</v>
      </c>
      <c r="Z72" s="3">
        <v>0.30431546250000002</v>
      </c>
      <c r="AA72" s="3">
        <v>0.30556831249999999</v>
      </c>
      <c r="AB72" s="3">
        <v>0.20948668749999999</v>
      </c>
      <c r="AC72" s="3">
        <v>0.28677398125000003</v>
      </c>
      <c r="AD72" s="3">
        <v>0.359375</v>
      </c>
      <c r="AE72" s="3">
        <v>0.22026513749999996</v>
      </c>
      <c r="AF72" s="3">
        <v>0.25520832500000001</v>
      </c>
      <c r="AG72" s="3">
        <v>0.30226933750000001</v>
      </c>
    </row>
    <row r="73" spans="1:33">
      <c r="A73" s="6" t="s">
        <v>95</v>
      </c>
      <c r="B73" s="3">
        <v>0.2766728</v>
      </c>
      <c r="C73" s="3">
        <v>0.29545450000000001</v>
      </c>
      <c r="D73" s="3">
        <v>0.3333333</v>
      </c>
      <c r="E73" s="3">
        <v>0.23809524999999998</v>
      </c>
      <c r="F73" s="3">
        <v>0.23333334999999999</v>
      </c>
      <c r="G73" s="3">
        <v>0.26984124999999998</v>
      </c>
      <c r="H73" s="3">
        <v>0.29721975</v>
      </c>
      <c r="I73" s="3">
        <v>0.32608694999999999</v>
      </c>
      <c r="J73" s="3">
        <v>0.33730159999999998</v>
      </c>
      <c r="K73" s="3">
        <v>0.26666665000000001</v>
      </c>
      <c r="L73" s="3">
        <v>0.23333330000000002</v>
      </c>
      <c r="M73" s="3">
        <v>0.1688508</v>
      </c>
      <c r="N73" s="3">
        <v>0.29166665000000003</v>
      </c>
      <c r="O73" s="3">
        <v>0.31666664999999999</v>
      </c>
      <c r="P73" s="3">
        <v>0.27291615000000002</v>
      </c>
      <c r="Q73" s="3">
        <v>0.16666665</v>
      </c>
      <c r="R73" s="3">
        <v>0.19047615000000001</v>
      </c>
      <c r="S73" s="3">
        <v>0.20512815000000001</v>
      </c>
      <c r="T73" s="3">
        <v>0.20212764999999999</v>
      </c>
      <c r="U73" s="3">
        <v>0.27380949999999998</v>
      </c>
      <c r="V73" s="3">
        <v>0.28819444999999999</v>
      </c>
      <c r="W73" s="3">
        <v>0.3657706</v>
      </c>
      <c r="X73" s="3">
        <v>0.32258065000000002</v>
      </c>
      <c r="Y73" s="3">
        <v>0.27564099999999997</v>
      </c>
      <c r="Z73" s="3">
        <v>0.18333329999999998</v>
      </c>
      <c r="AA73" s="3">
        <v>0.28125</v>
      </c>
      <c r="AB73" s="3">
        <v>0.16666665</v>
      </c>
      <c r="AC73" s="3">
        <v>0.24242425000000001</v>
      </c>
      <c r="AD73" s="3">
        <v>0.27083334999999997</v>
      </c>
      <c r="AE73" s="3">
        <v>0.2077061</v>
      </c>
      <c r="AF73" s="3">
        <v>0.26190475000000002</v>
      </c>
      <c r="AG73" s="3">
        <v>0.2142857</v>
      </c>
    </row>
    <row r="74" spans="1:33">
      <c r="A74" s="6" t="s">
        <v>96</v>
      </c>
      <c r="B74" s="3">
        <v>0.43632436666666657</v>
      </c>
      <c r="C74" s="3">
        <v>0.44181311666666662</v>
      </c>
      <c r="D74" s="3">
        <v>0.46428568333333337</v>
      </c>
      <c r="E74" s="3">
        <v>0.35714283333333335</v>
      </c>
      <c r="F74" s="3">
        <v>0.33888888333333328</v>
      </c>
      <c r="G74" s="3">
        <v>0.4173349833333333</v>
      </c>
      <c r="H74" s="3">
        <v>0.42095726666666672</v>
      </c>
      <c r="I74" s="3">
        <v>0.42588929999999997</v>
      </c>
      <c r="J74" s="3">
        <v>0.37962961666666667</v>
      </c>
      <c r="K74" s="3">
        <v>0.32222219999999996</v>
      </c>
      <c r="L74" s="3">
        <v>0.38839065</v>
      </c>
      <c r="M74" s="3">
        <v>0.3321572333333333</v>
      </c>
      <c r="N74" s="3">
        <v>0.33333331666666671</v>
      </c>
      <c r="O74" s="3">
        <v>0.33304091666666663</v>
      </c>
      <c r="P74" s="3">
        <v>0.4218097666666667</v>
      </c>
      <c r="Q74" s="3">
        <v>0.33974356666666666</v>
      </c>
      <c r="R74" s="3">
        <v>0.33928566666666665</v>
      </c>
      <c r="S74" s="3">
        <v>0.33226495000000006</v>
      </c>
      <c r="T74" s="3">
        <v>0.39256059999999998</v>
      </c>
      <c r="U74" s="3">
        <v>0.33730158333333332</v>
      </c>
      <c r="V74" s="3">
        <v>0.44198188333333333</v>
      </c>
      <c r="W74" s="3">
        <v>0.47777775</v>
      </c>
      <c r="X74" s="3">
        <v>0.45627238333333331</v>
      </c>
      <c r="Y74" s="3">
        <v>0.41666663333333331</v>
      </c>
      <c r="Z74" s="3">
        <v>0.37777774999999991</v>
      </c>
      <c r="AA74" s="3">
        <v>0.42210891666666667</v>
      </c>
      <c r="AB74" s="3">
        <v>0.2870370166666667</v>
      </c>
      <c r="AC74" s="3">
        <v>0.44191916666666664</v>
      </c>
      <c r="AD74" s="3">
        <v>0.37499998333333334</v>
      </c>
      <c r="AE74" s="3">
        <v>0.32616486666666666</v>
      </c>
      <c r="AF74" s="3">
        <v>0.36904760000000003</v>
      </c>
      <c r="AG74" s="3">
        <v>0.34645909999999996</v>
      </c>
    </row>
    <row r="75" spans="1:33">
      <c r="A75" s="6" t="s">
        <v>97</v>
      </c>
      <c r="B75" s="3">
        <v>0.57486769999999998</v>
      </c>
      <c r="C75" s="3">
        <v>0.43377693333333323</v>
      </c>
      <c r="D75" s="3">
        <v>0.42777775333333329</v>
      </c>
      <c r="E75" s="3">
        <v>0.43962701999999998</v>
      </c>
      <c r="F75" s="3">
        <v>0.39417987999999998</v>
      </c>
      <c r="G75" s="3">
        <v>0.52452066666666664</v>
      </c>
      <c r="H75" s="3">
        <v>0.38885352666666667</v>
      </c>
      <c r="I75" s="3">
        <v>0.44232801999999993</v>
      </c>
      <c r="J75" s="3">
        <v>0.45401233333333335</v>
      </c>
      <c r="K75" s="3">
        <v>0.47811788571428565</v>
      </c>
      <c r="L75" s="3">
        <v>0.4</v>
      </c>
      <c r="M75" s="3">
        <v>0.52383802000000002</v>
      </c>
      <c r="N75" s="3">
        <v>0.33352756</v>
      </c>
      <c r="O75" s="3">
        <v>0.49111107999999992</v>
      </c>
      <c r="P75" s="3">
        <v>0.46929008666666672</v>
      </c>
      <c r="Q75" s="3">
        <v>0.3944444333333334</v>
      </c>
      <c r="R75" s="3">
        <v>0.42971398</v>
      </c>
      <c r="S75" s="3">
        <v>0.46424498000000008</v>
      </c>
      <c r="T75" s="3">
        <v>0.58790121999999989</v>
      </c>
      <c r="U75" s="3">
        <v>0.4484214133333333</v>
      </c>
      <c r="V75" s="3">
        <v>0.41649829999999993</v>
      </c>
      <c r="W75" s="3">
        <v>0.55833331333333336</v>
      </c>
      <c r="X75" s="3">
        <v>0.35229275999999998</v>
      </c>
      <c r="Y75" s="3">
        <v>0.36888887333333337</v>
      </c>
      <c r="Z75" s="3">
        <v>0.43677246666666664</v>
      </c>
      <c r="AA75" s="3">
        <v>0.29777776666666667</v>
      </c>
      <c r="AB75" s="3">
        <v>0.38172838000000003</v>
      </c>
      <c r="AC75" s="3">
        <v>0.35777776666666661</v>
      </c>
      <c r="AD75" s="3">
        <v>0.43067899999999998</v>
      </c>
      <c r="AE75" s="3">
        <v>0.38299887333333332</v>
      </c>
      <c r="AF75" s="3">
        <v>0.42486769999999996</v>
      </c>
      <c r="AG75" s="3">
        <v>0.41512343333333335</v>
      </c>
    </row>
    <row r="76" spans="1:33">
      <c r="A76" s="5" t="s">
        <v>98</v>
      </c>
      <c r="B76" s="3">
        <v>0.40888879648692811</v>
      </c>
      <c r="C76" s="3">
        <v>0.56602698619281044</v>
      </c>
      <c r="D76" s="3">
        <v>0.47476271940359482</v>
      </c>
      <c r="E76" s="3">
        <v>0.63422519767156871</v>
      </c>
      <c r="F76" s="3">
        <v>0.32165192005718957</v>
      </c>
      <c r="G76" s="3">
        <v>0.32413144379084968</v>
      </c>
      <c r="H76" s="3">
        <v>0.23935182111928105</v>
      </c>
      <c r="I76" s="3">
        <v>0.40625913639705885</v>
      </c>
      <c r="J76" s="3">
        <v>0.5487886234477124</v>
      </c>
      <c r="K76" s="3">
        <v>0.28504919248366017</v>
      </c>
      <c r="L76" s="3">
        <v>0.35616165837418301</v>
      </c>
      <c r="M76" s="3">
        <v>0.70262631450163404</v>
      </c>
      <c r="N76" s="3">
        <v>0.40313266584967322</v>
      </c>
      <c r="O76" s="3">
        <v>0.42753962418300651</v>
      </c>
      <c r="P76" s="3">
        <v>0.32582495412581702</v>
      </c>
      <c r="Q76" s="3">
        <v>0.45493588909313726</v>
      </c>
      <c r="R76" s="3">
        <v>0.37442749840686274</v>
      </c>
      <c r="S76" s="3">
        <v>0.43824279113562098</v>
      </c>
      <c r="T76" s="3">
        <v>0.45211376401143794</v>
      </c>
      <c r="U76" s="3">
        <v>0.50496933337418304</v>
      </c>
      <c r="V76" s="3">
        <v>0.65094838745915029</v>
      </c>
      <c r="W76" s="3">
        <v>0.66131865555555547</v>
      </c>
      <c r="X76" s="3">
        <v>0.4173432245915033</v>
      </c>
      <c r="Y76" s="3">
        <v>0.29152835232843138</v>
      </c>
      <c r="Z76" s="3">
        <v>0.37157781388888889</v>
      </c>
      <c r="AA76" s="3">
        <v>0.28541905126633987</v>
      </c>
      <c r="AB76" s="3">
        <v>0.32571897883986928</v>
      </c>
      <c r="AC76" s="3">
        <v>0.59387754812091509</v>
      </c>
      <c r="AD76" s="3">
        <v>0.37478712504084966</v>
      </c>
      <c r="AE76" s="3">
        <v>0.59386098026960776</v>
      </c>
      <c r="AF76" s="3">
        <v>0.46974547275326795</v>
      </c>
      <c r="AG76" s="3">
        <v>0.63676656274509802</v>
      </c>
    </row>
    <row r="77" spans="1:33">
      <c r="A77" s="6" t="s">
        <v>99</v>
      </c>
      <c r="B77" s="3">
        <v>0.48477759297385625</v>
      </c>
      <c r="C77" s="3">
        <v>0.46555397238562091</v>
      </c>
      <c r="D77" s="3">
        <v>0.45002543880718954</v>
      </c>
      <c r="E77" s="3">
        <v>0.43545039534313734</v>
      </c>
      <c r="F77" s="3">
        <v>0.31030384011437911</v>
      </c>
      <c r="G77" s="3">
        <v>0.48176288758169938</v>
      </c>
      <c r="H77" s="3">
        <v>0.31220364223856212</v>
      </c>
      <c r="I77" s="3">
        <v>0.31301827279411765</v>
      </c>
      <c r="J77" s="3">
        <v>0.43157724689542487</v>
      </c>
      <c r="K77" s="3">
        <v>0.40359838496732031</v>
      </c>
      <c r="L77" s="3">
        <v>0.379323316748366</v>
      </c>
      <c r="M77" s="3">
        <v>0.40525262900326797</v>
      </c>
      <c r="N77" s="3">
        <v>0.30676533169934639</v>
      </c>
      <c r="O77" s="3">
        <v>0.52207924836601305</v>
      </c>
      <c r="P77" s="3">
        <v>0.31864990825163397</v>
      </c>
      <c r="Q77" s="3">
        <v>0.41037177818627446</v>
      </c>
      <c r="R77" s="3">
        <v>0.41585499681372551</v>
      </c>
      <c r="S77" s="3">
        <v>0.3769855822712419</v>
      </c>
      <c r="T77" s="3">
        <v>0.40472752802287582</v>
      </c>
      <c r="U77" s="3">
        <v>0.34393866674836604</v>
      </c>
      <c r="V77" s="3">
        <v>0.30189677491830064</v>
      </c>
      <c r="W77" s="3">
        <v>0.48963731111111108</v>
      </c>
      <c r="X77" s="3">
        <v>0.33518644918300655</v>
      </c>
      <c r="Y77" s="3">
        <v>0.41655670465686279</v>
      </c>
      <c r="Z77" s="3">
        <v>0.41015562777777781</v>
      </c>
      <c r="AA77" s="3">
        <v>0.40433810253267977</v>
      </c>
      <c r="AB77" s="3">
        <v>0.31843795767973854</v>
      </c>
      <c r="AC77" s="3">
        <v>0.3547550962418301</v>
      </c>
      <c r="AD77" s="3">
        <v>0.41657425008169935</v>
      </c>
      <c r="AE77" s="3">
        <v>0.35472196053921567</v>
      </c>
      <c r="AF77" s="3">
        <v>0.43999094550653589</v>
      </c>
      <c r="AG77" s="3">
        <v>0.44053312549019608</v>
      </c>
    </row>
    <row r="78" spans="1:33">
      <c r="A78" s="6" t="s">
        <v>100</v>
      </c>
      <c r="B78" s="3">
        <v>0.33300000000000002</v>
      </c>
      <c r="C78" s="3">
        <v>0.66649999999999998</v>
      </c>
      <c r="D78" s="3">
        <v>0.49950000000000006</v>
      </c>
      <c r="E78" s="3">
        <v>0.83299999999999996</v>
      </c>
      <c r="F78" s="3">
        <v>0.33300000000000002</v>
      </c>
      <c r="G78" s="3">
        <v>0.16650000000000001</v>
      </c>
      <c r="H78" s="3">
        <v>0.16650000000000001</v>
      </c>
      <c r="I78" s="3">
        <v>0.49950000000000006</v>
      </c>
      <c r="J78" s="3">
        <v>0.66600000000000004</v>
      </c>
      <c r="K78" s="3">
        <v>0.16650000000000001</v>
      </c>
      <c r="L78" s="3">
        <v>0.33300000000000002</v>
      </c>
      <c r="M78" s="3">
        <v>1</v>
      </c>
      <c r="N78" s="3">
        <v>0.49950000000000006</v>
      </c>
      <c r="O78" s="3">
        <v>0.33300000000000002</v>
      </c>
      <c r="P78" s="3">
        <v>0.33300000000000002</v>
      </c>
      <c r="Q78" s="3">
        <v>0.49950000000000006</v>
      </c>
      <c r="R78" s="3">
        <v>0.33300000000000002</v>
      </c>
      <c r="S78" s="3">
        <v>0.49950000000000006</v>
      </c>
      <c r="T78" s="3">
        <v>0.49950000000000006</v>
      </c>
      <c r="U78" s="3">
        <v>0.66600000000000004</v>
      </c>
      <c r="V78" s="3">
        <v>1</v>
      </c>
      <c r="W78" s="3">
        <v>0.83299999999999996</v>
      </c>
      <c r="X78" s="3">
        <v>0.49950000000000006</v>
      </c>
      <c r="Y78" s="3">
        <v>0.16650000000000001</v>
      </c>
      <c r="Z78" s="3">
        <v>0.33300000000000002</v>
      </c>
      <c r="AA78" s="3">
        <v>0.16650000000000001</v>
      </c>
      <c r="AB78" s="3">
        <v>0.33300000000000002</v>
      </c>
      <c r="AC78" s="3">
        <v>0.83299999999999996</v>
      </c>
      <c r="AD78" s="3">
        <v>0.33300000000000002</v>
      </c>
      <c r="AE78" s="3">
        <v>0.83299999999999996</v>
      </c>
      <c r="AF78" s="3">
        <v>0.49950000000000006</v>
      </c>
      <c r="AG78" s="3">
        <v>0.83299999999999996</v>
      </c>
    </row>
    <row r="79" spans="1:33">
      <c r="A79" s="5" t="s">
        <v>101</v>
      </c>
      <c r="B79" s="3">
        <v>0.46892454</v>
      </c>
      <c r="C79" s="3">
        <v>0.3308642</v>
      </c>
      <c r="D79" s="3">
        <v>0.33333332000000004</v>
      </c>
      <c r="E79" s="3">
        <v>0.43333332000000002</v>
      </c>
      <c r="F79" s="3">
        <v>0.34666666000000002</v>
      </c>
      <c r="G79" s="3">
        <v>0.39487179999999994</v>
      </c>
      <c r="H79" s="3">
        <v>0.36965564000000001</v>
      </c>
      <c r="I79" s="3">
        <v>0.45555555999999997</v>
      </c>
      <c r="J79" s="3">
        <v>0.41111107999999996</v>
      </c>
      <c r="K79" s="3">
        <v>0.3333333</v>
      </c>
      <c r="L79" s="3">
        <v>0.44285713999999998</v>
      </c>
      <c r="M79" s="3">
        <v>0.43431374</v>
      </c>
      <c r="N79" s="3">
        <v>0.35555552000000001</v>
      </c>
      <c r="O79" s="3">
        <v>0.2848485</v>
      </c>
      <c r="P79" s="3">
        <v>0.32709907999999999</v>
      </c>
      <c r="Q79" s="3">
        <v>0.33333333999999998</v>
      </c>
      <c r="R79" s="3">
        <v>0.40512819999999994</v>
      </c>
      <c r="S79" s="3">
        <v>0.25555556000000001</v>
      </c>
      <c r="T79" s="3">
        <v>0.42028984000000003</v>
      </c>
      <c r="U79" s="3">
        <v>0.39999998000000003</v>
      </c>
      <c r="V79" s="3">
        <v>0.38571428000000002</v>
      </c>
      <c r="W79" s="3">
        <v>0.38635475999999996</v>
      </c>
      <c r="X79" s="3">
        <v>0.35468409999999995</v>
      </c>
      <c r="Y79" s="3">
        <v>0.39111112000000003</v>
      </c>
      <c r="Z79" s="3">
        <v>0.43425923999999999</v>
      </c>
      <c r="AA79" s="3">
        <v>0.34222224000000001</v>
      </c>
      <c r="AB79" s="3">
        <v>0.36190474000000006</v>
      </c>
      <c r="AC79" s="3">
        <v>0.28000000000000003</v>
      </c>
      <c r="AD79" s="3">
        <v>0.28888886000000003</v>
      </c>
      <c r="AE79" s="3">
        <v>0.33396824000000003</v>
      </c>
      <c r="AF79" s="3">
        <v>0.36666666000000003</v>
      </c>
      <c r="AG79" s="3">
        <v>0.38</v>
      </c>
    </row>
    <row r="80" spans="1:33">
      <c r="A80" s="5" t="s">
        <v>102</v>
      </c>
      <c r="B80" s="3">
        <v>0.38730156666666665</v>
      </c>
      <c r="C80" s="3">
        <v>0.49971389999999999</v>
      </c>
      <c r="D80" s="3">
        <v>0.32621079999999997</v>
      </c>
      <c r="E80" s="3">
        <v>0.36528683333333339</v>
      </c>
      <c r="F80" s="3">
        <v>0.27051560000000002</v>
      </c>
      <c r="G80" s="3">
        <v>0.37731480000000001</v>
      </c>
      <c r="H80" s="3">
        <v>0.33056269999999999</v>
      </c>
      <c r="I80" s="3">
        <v>0.31657086666666667</v>
      </c>
      <c r="J80" s="3">
        <v>0.3010101</v>
      </c>
      <c r="K80" s="3">
        <v>0.45959596666666669</v>
      </c>
      <c r="L80" s="3">
        <v>0.33313526666666671</v>
      </c>
      <c r="M80" s="3">
        <v>0.34807016666666662</v>
      </c>
      <c r="N80" s="3">
        <v>0.33333333333333331</v>
      </c>
      <c r="O80" s="3">
        <v>0.28256703333333333</v>
      </c>
      <c r="P80" s="3">
        <v>0.3196003</v>
      </c>
      <c r="Q80" s="3">
        <v>0.29344726666666671</v>
      </c>
      <c r="R80" s="3">
        <v>0.2538126</v>
      </c>
      <c r="S80" s="3">
        <v>0.32846003333333335</v>
      </c>
      <c r="T80" s="3">
        <v>0.39471326666666667</v>
      </c>
      <c r="U80" s="3">
        <v>0.28333333333333338</v>
      </c>
      <c r="V80" s="3">
        <v>0.30593953333333335</v>
      </c>
      <c r="W80" s="3">
        <v>0.35160819999999998</v>
      </c>
      <c r="X80" s="3">
        <v>0.2580247</v>
      </c>
      <c r="Y80" s="3">
        <v>0.3260651</v>
      </c>
      <c r="Z80" s="3">
        <v>0.37362636666666665</v>
      </c>
      <c r="AA80" s="3">
        <v>0.32324503333333332</v>
      </c>
      <c r="AB80" s="3">
        <v>0.24628876666666666</v>
      </c>
      <c r="AC80" s="3">
        <v>0.3131313</v>
      </c>
      <c r="AD80" s="3">
        <v>0.41666666666666669</v>
      </c>
      <c r="AE80" s="3">
        <v>0.2878787333333333</v>
      </c>
      <c r="AF80" s="3">
        <v>0.38271603333333332</v>
      </c>
      <c r="AG80" s="3">
        <v>0.32196969999999997</v>
      </c>
    </row>
    <row r="81" spans="1:33">
      <c r="A81" s="5" t="s">
        <v>103</v>
      </c>
      <c r="B81" s="3">
        <v>0.41855706567785478</v>
      </c>
      <c r="C81" s="3">
        <v>0.34571053914797467</v>
      </c>
      <c r="D81" s="3">
        <v>0.36148661038418234</v>
      </c>
      <c r="E81" s="3">
        <v>0.37947218486703665</v>
      </c>
      <c r="F81" s="3">
        <v>0.34753215571633228</v>
      </c>
      <c r="G81" s="3">
        <v>0.436680104746348</v>
      </c>
      <c r="H81" s="3">
        <v>0.31895777377613493</v>
      </c>
      <c r="I81" s="3">
        <v>0.33112506632070327</v>
      </c>
      <c r="J81" s="3">
        <v>0.41927397096436403</v>
      </c>
      <c r="K81" s="3">
        <v>0.40838426274337775</v>
      </c>
      <c r="L81" s="3">
        <v>0.3576506471591907</v>
      </c>
      <c r="M81" s="3">
        <v>0.37799157541814593</v>
      </c>
      <c r="N81" s="3">
        <v>0.33011431553133647</v>
      </c>
      <c r="O81" s="3">
        <v>0.40290422354799055</v>
      </c>
      <c r="P81" s="3">
        <v>0.36040825153967965</v>
      </c>
      <c r="Q81" s="3">
        <v>0.32200015442623137</v>
      </c>
      <c r="R81" s="3">
        <v>0.31829037715854647</v>
      </c>
      <c r="S81" s="3">
        <v>0.31200382947253336</v>
      </c>
      <c r="T81" s="3">
        <v>0.38035193034429332</v>
      </c>
      <c r="U81" s="3">
        <v>0.3712818761578327</v>
      </c>
      <c r="V81" s="3">
        <v>0.2933506065559684</v>
      </c>
      <c r="W81" s="3">
        <v>0.39935748047463732</v>
      </c>
      <c r="X81" s="3">
        <v>0.3105765403805415</v>
      </c>
      <c r="Y81" s="3">
        <v>0.36850583902541273</v>
      </c>
      <c r="Z81" s="3">
        <v>0.38370479903422039</v>
      </c>
      <c r="AA81" s="3">
        <v>0.34574184435807115</v>
      </c>
      <c r="AB81" s="3">
        <v>0.34607080828175435</v>
      </c>
      <c r="AC81" s="3">
        <v>0.32977364371296353</v>
      </c>
      <c r="AD81" s="3">
        <v>0.34126908063613043</v>
      </c>
      <c r="AE81" s="3">
        <v>0.37922930392699344</v>
      </c>
      <c r="AF81" s="3">
        <v>0.40900173330659229</v>
      </c>
      <c r="AG81" s="3">
        <v>0.37455342740131381</v>
      </c>
    </row>
    <row r="82" spans="1:33">
      <c r="A82" s="6" t="s">
        <v>104</v>
      </c>
      <c r="B82" s="3">
        <v>0.38695276666666673</v>
      </c>
      <c r="C82" s="3">
        <v>0.35028860000000001</v>
      </c>
      <c r="D82" s="3">
        <v>0.31111109999999997</v>
      </c>
      <c r="E82" s="3">
        <v>0.3624338333333334</v>
      </c>
      <c r="F82" s="3">
        <v>0.31640209999999996</v>
      </c>
      <c r="G82" s="3">
        <v>0.48429553333333336</v>
      </c>
      <c r="H82" s="3">
        <v>0.33122056666666672</v>
      </c>
      <c r="I82" s="3">
        <v>0.27176133333333335</v>
      </c>
      <c r="J82" s="3">
        <v>0.38888886666666672</v>
      </c>
      <c r="K82" s="3">
        <v>0.49999996666666674</v>
      </c>
      <c r="L82" s="3">
        <v>0.32142856666666669</v>
      </c>
      <c r="M82" s="3">
        <v>0.37697439999999999</v>
      </c>
      <c r="N82" s="3">
        <v>0.31547616666666672</v>
      </c>
      <c r="O82" s="3">
        <v>0.37211663333333328</v>
      </c>
      <c r="P82" s="3">
        <v>0.35841720000000005</v>
      </c>
      <c r="Q82" s="3">
        <v>0.32272723333333331</v>
      </c>
      <c r="R82" s="3">
        <v>0.29997059999999998</v>
      </c>
      <c r="S82" s="3">
        <v>0.28619526666666667</v>
      </c>
      <c r="T82" s="3">
        <v>0.38748596666666663</v>
      </c>
      <c r="U82" s="3">
        <v>0.33227513333333331</v>
      </c>
      <c r="V82" s="3">
        <v>0.23214396666666667</v>
      </c>
      <c r="W82" s="3">
        <v>0.38666663333333329</v>
      </c>
      <c r="X82" s="3">
        <v>0.259552</v>
      </c>
      <c r="Y82" s="3">
        <v>0.33425926666666667</v>
      </c>
      <c r="Z82" s="3">
        <v>0.35831133333333326</v>
      </c>
      <c r="AA82" s="3">
        <v>0.32001333333333332</v>
      </c>
      <c r="AB82" s="3">
        <v>0.36671056666666663</v>
      </c>
      <c r="AC82" s="3">
        <v>0.31023390000000001</v>
      </c>
      <c r="AD82" s="3">
        <v>0.24603173333333331</v>
      </c>
      <c r="AE82" s="3">
        <v>0.39285713333333333</v>
      </c>
      <c r="AF82" s="3">
        <v>0.43737373333333335</v>
      </c>
      <c r="AG82" s="3">
        <v>0.33262103333333332</v>
      </c>
    </row>
    <row r="83" spans="1:33">
      <c r="A83" s="6" t="s">
        <v>105</v>
      </c>
      <c r="B83" s="3">
        <v>0.38518303036689761</v>
      </c>
      <c r="C83" s="3">
        <v>0.32954733744392395</v>
      </c>
      <c r="D83" s="3">
        <v>0.3581106511525472</v>
      </c>
      <c r="E83" s="3">
        <v>0.39344304126777652</v>
      </c>
      <c r="F83" s="3">
        <v>0.345242007148997</v>
      </c>
      <c r="G83" s="3">
        <v>0.43244816090571081</v>
      </c>
      <c r="H83" s="3">
        <v>0.28932963466173806</v>
      </c>
      <c r="I83" s="3">
        <v>0.33226340562877654</v>
      </c>
      <c r="J83" s="3">
        <v>0.4033775262264252</v>
      </c>
      <c r="K83" s="3">
        <v>0.3418195215634664</v>
      </c>
      <c r="L83" s="3">
        <v>0.33741525481090545</v>
      </c>
      <c r="M83" s="3">
        <v>0.33525228625443776</v>
      </c>
      <c r="N83" s="3">
        <v>0.35502551992734277</v>
      </c>
      <c r="O83" s="3">
        <v>0.39814289731063846</v>
      </c>
      <c r="P83" s="3">
        <v>0.33444437461903892</v>
      </c>
      <c r="Q83" s="3">
        <v>0.3369718099453608</v>
      </c>
      <c r="R83" s="3">
        <v>0.31430903147563938</v>
      </c>
      <c r="S83" s="3">
        <v>0.36003378175093337</v>
      </c>
      <c r="T83" s="3">
        <v>0.34324076436621348</v>
      </c>
      <c r="U83" s="3">
        <v>0.37987333514016469</v>
      </c>
      <c r="V83" s="3">
        <v>0.28127839300123847</v>
      </c>
      <c r="W83" s="3">
        <v>0.37773038809057868</v>
      </c>
      <c r="X83" s="3">
        <v>0.31687502114162447</v>
      </c>
      <c r="Y83" s="3">
        <v>0.34485135040957132</v>
      </c>
      <c r="Z83" s="3">
        <v>0.38997084376932778</v>
      </c>
      <c r="AA83" s="3">
        <v>0.34443913974088036</v>
      </c>
      <c r="AB83" s="3">
        <v>0.36656117817859646</v>
      </c>
      <c r="AC83" s="3">
        <v>0.34343047113889058</v>
      </c>
      <c r="AD83" s="3">
        <v>0.31809300857505796</v>
      </c>
      <c r="AE83" s="3">
        <v>0.38320455844764711</v>
      </c>
      <c r="AF83" s="3">
        <v>0.38893218658644357</v>
      </c>
      <c r="AG83" s="3">
        <v>0.426753568870608</v>
      </c>
    </row>
    <row r="84" spans="1:33">
      <c r="A84" s="6" t="s">
        <v>106</v>
      </c>
      <c r="B84" s="3">
        <v>0.48353540000000006</v>
      </c>
      <c r="C84" s="3">
        <v>0.35729568</v>
      </c>
      <c r="D84" s="3">
        <v>0.41523808000000006</v>
      </c>
      <c r="E84" s="3">
        <v>0.38253967999999999</v>
      </c>
      <c r="F84" s="3">
        <v>0.38095236000000005</v>
      </c>
      <c r="G84" s="3">
        <v>0.39329661999999999</v>
      </c>
      <c r="H84" s="3">
        <v>0.33632311999999998</v>
      </c>
      <c r="I84" s="3">
        <v>0.38935046000000001</v>
      </c>
      <c r="J84" s="3">
        <v>0.46555552</v>
      </c>
      <c r="K84" s="3">
        <v>0.38333330000000004</v>
      </c>
      <c r="L84" s="3">
        <v>0.41410812000000002</v>
      </c>
      <c r="M84" s="3">
        <v>0.42174804000000005</v>
      </c>
      <c r="N84" s="3">
        <v>0.31984126000000002</v>
      </c>
      <c r="O84" s="3">
        <v>0.43845314000000002</v>
      </c>
      <c r="P84" s="3">
        <v>0.38836317999999997</v>
      </c>
      <c r="Q84" s="3">
        <v>0.30630141999999999</v>
      </c>
      <c r="R84" s="3">
        <v>0.34059150000000005</v>
      </c>
      <c r="S84" s="3">
        <v>0.28978243999999997</v>
      </c>
      <c r="T84" s="3">
        <v>0.41032905999999991</v>
      </c>
      <c r="U84" s="3">
        <v>0.40169716</v>
      </c>
      <c r="V84" s="3">
        <v>0.36662945999999996</v>
      </c>
      <c r="W84" s="3">
        <v>0.43367541999999998</v>
      </c>
      <c r="X84" s="3">
        <v>0.35530260000000002</v>
      </c>
      <c r="Y84" s="3">
        <v>0.42640690000000003</v>
      </c>
      <c r="Z84" s="3">
        <v>0.40283221999999996</v>
      </c>
      <c r="AA84" s="3">
        <v>0.37277305999999999</v>
      </c>
      <c r="AB84" s="3">
        <v>0.30494068000000002</v>
      </c>
      <c r="AC84" s="3">
        <v>0.33565655999999999</v>
      </c>
      <c r="AD84" s="3">
        <v>0.4596825000000001</v>
      </c>
      <c r="AE84" s="3">
        <v>0.36162622</v>
      </c>
      <c r="AF84" s="3">
        <v>0.4006992800000001</v>
      </c>
      <c r="AG84" s="3">
        <v>0.36428568</v>
      </c>
    </row>
    <row r="85" spans="1:33">
      <c r="A85" s="4" t="s">
        <v>107</v>
      </c>
      <c r="B85" s="3">
        <v>0.41476268023330615</v>
      </c>
      <c r="C85" s="3">
        <v>0.41143726591871432</v>
      </c>
      <c r="D85" s="3">
        <v>0.32781543591495899</v>
      </c>
      <c r="E85" s="3">
        <v>0.41447715329935136</v>
      </c>
      <c r="F85" s="3">
        <v>0.32057051439773848</v>
      </c>
      <c r="G85" s="3">
        <v>0.39833312999042514</v>
      </c>
      <c r="H85" s="3">
        <v>0.34202891886385434</v>
      </c>
      <c r="I85" s="3">
        <v>0.37468662737818259</v>
      </c>
      <c r="J85" s="3">
        <v>0.39217389076275411</v>
      </c>
      <c r="K85" s="3">
        <v>0.4159819660255184</v>
      </c>
      <c r="L85" s="3">
        <v>0.37263990068958502</v>
      </c>
      <c r="M85" s="3">
        <v>0.437249002791885</v>
      </c>
      <c r="N85" s="3">
        <v>0.29389791554374689</v>
      </c>
      <c r="O85" s="3">
        <v>0.36461962650703172</v>
      </c>
      <c r="P85" s="3">
        <v>0.32095964495851864</v>
      </c>
      <c r="Q85" s="3">
        <v>0.32919697989560087</v>
      </c>
      <c r="R85" s="3">
        <v>0.34825904451567852</v>
      </c>
      <c r="S85" s="3">
        <v>0.3332796166426818</v>
      </c>
      <c r="T85" s="3">
        <v>0.41986584545232175</v>
      </c>
      <c r="U85" s="3">
        <v>0.34115947427484111</v>
      </c>
      <c r="V85" s="3">
        <v>0.33264308289212213</v>
      </c>
      <c r="W85" s="3">
        <v>0.37915190166305657</v>
      </c>
      <c r="X85" s="3">
        <v>0.33792135839421233</v>
      </c>
      <c r="Y85" s="3">
        <v>0.35925922828703244</v>
      </c>
      <c r="Z85" s="3">
        <v>0.39940937823956346</v>
      </c>
      <c r="AA85" s="3">
        <v>0.37432022335046927</v>
      </c>
      <c r="AB85" s="3">
        <v>0.33972157773727962</v>
      </c>
      <c r="AC85" s="3">
        <v>0.33259141294505423</v>
      </c>
      <c r="AD85" s="3">
        <v>0.32765309874008586</v>
      </c>
      <c r="AE85" s="3">
        <v>0.32740130734670958</v>
      </c>
      <c r="AF85" s="3">
        <v>0.38175086826930649</v>
      </c>
      <c r="AG85" s="3">
        <v>0.39530481273815876</v>
      </c>
    </row>
    <row r="86" spans="1:33">
      <c r="A86" s="5" t="s">
        <v>108</v>
      </c>
      <c r="B86" s="3">
        <v>0.33875397179487177</v>
      </c>
      <c r="C86" s="3">
        <v>0.34864177297008547</v>
      </c>
      <c r="D86" s="3">
        <v>0.21467491346153844</v>
      </c>
      <c r="E86" s="3">
        <v>0.30566782809829063</v>
      </c>
      <c r="F86" s="3">
        <v>0.27573132435897435</v>
      </c>
      <c r="G86" s="3">
        <v>0.32782372745726496</v>
      </c>
      <c r="H86" s="3">
        <v>0.28369513963675214</v>
      </c>
      <c r="I86" s="3">
        <v>0.28833137532051284</v>
      </c>
      <c r="J86" s="3">
        <v>0.26536221356837608</v>
      </c>
      <c r="K86" s="3">
        <v>0.25612059722222225</v>
      </c>
      <c r="L86" s="3">
        <v>0.27635072254273502</v>
      </c>
      <c r="M86" s="3">
        <v>0.31257542040598291</v>
      </c>
      <c r="N86" s="3">
        <v>0.24007003344017094</v>
      </c>
      <c r="O86" s="3">
        <v>0.29244304188034187</v>
      </c>
      <c r="P86" s="3">
        <v>0.30785926207264952</v>
      </c>
      <c r="Q86" s="3">
        <v>0.24483029935897435</v>
      </c>
      <c r="R86" s="3">
        <v>0.32141962521367523</v>
      </c>
      <c r="S86" s="3">
        <v>0.30068201185897436</v>
      </c>
      <c r="T86" s="3">
        <v>0.35766672425213675</v>
      </c>
      <c r="U86" s="3">
        <v>0.27121834594017097</v>
      </c>
      <c r="V86" s="3">
        <v>0.30017491153846154</v>
      </c>
      <c r="W86" s="3">
        <v>0.34964424006410261</v>
      </c>
      <c r="X86" s="3">
        <v>0.29844684273504274</v>
      </c>
      <c r="Y86" s="3">
        <v>0.30823501709401707</v>
      </c>
      <c r="Z86" s="3">
        <v>0.33461521410256417</v>
      </c>
      <c r="AA86" s="3">
        <v>0.31459911634615384</v>
      </c>
      <c r="AB86" s="3">
        <v>0.32515803215811967</v>
      </c>
      <c r="AC86" s="3">
        <v>0.29311698760683758</v>
      </c>
      <c r="AD86" s="3">
        <v>0.22029469529914528</v>
      </c>
      <c r="AE86" s="3">
        <v>0.2615655193376068</v>
      </c>
      <c r="AF86" s="3">
        <v>0.33592669134615383</v>
      </c>
      <c r="AG86" s="3">
        <v>0.28833195277777773</v>
      </c>
    </row>
    <row r="87" spans="1:33">
      <c r="A87" s="6" t="s">
        <v>109</v>
      </c>
      <c r="B87" s="3">
        <v>0.26885920000000002</v>
      </c>
      <c r="C87" s="3">
        <v>0.30766143333333335</v>
      </c>
      <c r="D87" s="3">
        <v>0.1309524</v>
      </c>
      <c r="E87" s="3">
        <v>0.19807098333333331</v>
      </c>
      <c r="F87" s="3">
        <v>0.21249999999999999</v>
      </c>
      <c r="G87" s="3">
        <v>0.27281743333333336</v>
      </c>
      <c r="H87" s="3">
        <v>0.22395308333333333</v>
      </c>
      <c r="I87" s="3">
        <v>0.24662605000000001</v>
      </c>
      <c r="J87" s="3">
        <v>0.24698411666666667</v>
      </c>
      <c r="K87" s="3">
        <v>0.10925926666666667</v>
      </c>
      <c r="L87" s="3">
        <v>0.18813501666666665</v>
      </c>
      <c r="M87" s="3">
        <v>0.26293358333333333</v>
      </c>
      <c r="N87" s="3">
        <v>0.20231481666666665</v>
      </c>
      <c r="O87" s="3">
        <v>0.24943393333333333</v>
      </c>
      <c r="P87" s="3">
        <v>0.25753313333333333</v>
      </c>
      <c r="Q87" s="3">
        <v>0.19482180000000002</v>
      </c>
      <c r="R87" s="3">
        <v>0.26023928333333335</v>
      </c>
      <c r="S87" s="3">
        <v>0.23586290000000001</v>
      </c>
      <c r="T87" s="3">
        <v>0.30411178333333333</v>
      </c>
      <c r="U87" s="3">
        <v>0.20066136666666667</v>
      </c>
      <c r="V87" s="3">
        <v>0.26441949999999997</v>
      </c>
      <c r="W87" s="3">
        <v>0.29022435000000002</v>
      </c>
      <c r="X87" s="3">
        <v>0.24430431666666666</v>
      </c>
      <c r="Y87" s="3">
        <v>0.26847756666666667</v>
      </c>
      <c r="Z87" s="3">
        <v>0.27067460000000004</v>
      </c>
      <c r="AA87" s="3">
        <v>0.2439384</v>
      </c>
      <c r="AB87" s="3">
        <v>0.28046736666666666</v>
      </c>
      <c r="AC87" s="3">
        <v>0.23551486666666666</v>
      </c>
      <c r="AD87" s="3">
        <v>0.16180556666666665</v>
      </c>
      <c r="AE87" s="3">
        <v>0.20261156666666669</v>
      </c>
      <c r="AF87" s="3">
        <v>0.30694444999999998</v>
      </c>
      <c r="AG87" s="3">
        <v>0.23847048333333332</v>
      </c>
    </row>
    <row r="88" spans="1:33">
      <c r="A88" s="6" t="s">
        <v>110</v>
      </c>
      <c r="B88" s="3">
        <v>0.31892531538461538</v>
      </c>
      <c r="C88" s="3">
        <v>0.31540742307692315</v>
      </c>
      <c r="D88" s="3">
        <v>0.21257631538461538</v>
      </c>
      <c r="E88" s="3">
        <v>0.2651709384615385</v>
      </c>
      <c r="F88" s="3">
        <v>0.24966422307692307</v>
      </c>
      <c r="G88" s="3">
        <v>0.29757656153846157</v>
      </c>
      <c r="H88" s="3">
        <v>0.26850812307692307</v>
      </c>
      <c r="I88" s="3">
        <v>0.27207083846153846</v>
      </c>
      <c r="J88" s="3">
        <v>0.27680096153846157</v>
      </c>
      <c r="K88" s="3">
        <v>0.29965810000000004</v>
      </c>
      <c r="L88" s="3">
        <v>0.28724703846153843</v>
      </c>
      <c r="M88" s="3">
        <v>0.32287401538461535</v>
      </c>
      <c r="N88" s="3">
        <v>0.25470084615384619</v>
      </c>
      <c r="O88" s="3">
        <v>0.27247239230769227</v>
      </c>
      <c r="P88" s="3">
        <v>0.30710061538461542</v>
      </c>
      <c r="Q88" s="3">
        <v>0.24772402307692304</v>
      </c>
      <c r="R88" s="3">
        <v>0.30426469230769232</v>
      </c>
      <c r="S88" s="3">
        <v>0.27019602307692309</v>
      </c>
      <c r="T88" s="3">
        <v>0.32004517692307688</v>
      </c>
      <c r="U88" s="3">
        <v>0.25528804615384615</v>
      </c>
      <c r="V88" s="3">
        <v>0.28967668461538459</v>
      </c>
      <c r="W88" s="3">
        <v>0.33774740769230771</v>
      </c>
      <c r="X88" s="3">
        <v>0.30628216153846149</v>
      </c>
      <c r="Y88" s="3">
        <v>0.28434558461538462</v>
      </c>
      <c r="Z88" s="3">
        <v>0.33017359230769233</v>
      </c>
      <c r="AA88" s="3">
        <v>0.33092876153846151</v>
      </c>
      <c r="AB88" s="3">
        <v>0.30998689230769233</v>
      </c>
      <c r="AC88" s="3">
        <v>0.28084654615384613</v>
      </c>
      <c r="AD88" s="3">
        <v>0.19508546923076922</v>
      </c>
      <c r="AE88" s="3">
        <v>0.27425315384615384</v>
      </c>
      <c r="AF88" s="3">
        <v>0.32152016153846158</v>
      </c>
      <c r="AG88" s="3">
        <v>0.29375859999999998</v>
      </c>
    </row>
    <row r="89" spans="1:33">
      <c r="A89" s="6" t="s">
        <v>111</v>
      </c>
      <c r="B89" s="3">
        <v>0.42847739999999995</v>
      </c>
      <c r="C89" s="3">
        <v>0.42285646250000003</v>
      </c>
      <c r="D89" s="3">
        <v>0.300496025</v>
      </c>
      <c r="E89" s="3">
        <v>0.4537615625000001</v>
      </c>
      <c r="F89" s="3">
        <v>0.36502975000000004</v>
      </c>
      <c r="G89" s="3">
        <v>0.4130771875</v>
      </c>
      <c r="H89" s="3">
        <v>0.35862421250000004</v>
      </c>
      <c r="I89" s="3">
        <v>0.34629723750000002</v>
      </c>
      <c r="J89" s="3">
        <v>0.27230156250000004</v>
      </c>
      <c r="K89" s="3">
        <v>0.35944442500000001</v>
      </c>
      <c r="L89" s="3">
        <v>0.35367011249999997</v>
      </c>
      <c r="M89" s="3">
        <v>0.35191866250000003</v>
      </c>
      <c r="N89" s="3">
        <v>0.26319443749999999</v>
      </c>
      <c r="O89" s="3">
        <v>0.35542279999999998</v>
      </c>
      <c r="P89" s="3">
        <v>0.35894403749999998</v>
      </c>
      <c r="Q89" s="3">
        <v>0.291945075</v>
      </c>
      <c r="R89" s="3">
        <v>0.39975490000000002</v>
      </c>
      <c r="S89" s="3">
        <v>0.39598711250000002</v>
      </c>
      <c r="T89" s="3">
        <v>0.44884321250000003</v>
      </c>
      <c r="U89" s="3">
        <v>0.35770562500000003</v>
      </c>
      <c r="V89" s="3">
        <v>0.34642855</v>
      </c>
      <c r="W89" s="3">
        <v>0.42096096250000004</v>
      </c>
      <c r="X89" s="3">
        <v>0.34475405000000003</v>
      </c>
      <c r="Y89" s="3">
        <v>0.37188189999999999</v>
      </c>
      <c r="Z89" s="3">
        <v>0.40299745000000003</v>
      </c>
      <c r="AA89" s="3">
        <v>0.36893018750000006</v>
      </c>
      <c r="AB89" s="3">
        <v>0.38501983750000002</v>
      </c>
      <c r="AC89" s="3">
        <v>0.36298954999999999</v>
      </c>
      <c r="AD89" s="3">
        <v>0.30399304999999999</v>
      </c>
      <c r="AE89" s="3">
        <v>0.30783183749999998</v>
      </c>
      <c r="AF89" s="3">
        <v>0.37931546250000003</v>
      </c>
      <c r="AG89" s="3">
        <v>0.33276677500000001</v>
      </c>
    </row>
    <row r="90" spans="1:33">
      <c r="A90" s="5" t="s">
        <v>112</v>
      </c>
      <c r="B90" s="3">
        <v>0.44933479444444446</v>
      </c>
      <c r="C90" s="3">
        <v>0.46342577777777777</v>
      </c>
      <c r="D90" s="3">
        <v>0.38888889999999998</v>
      </c>
      <c r="E90" s="3">
        <v>0.47109053333333334</v>
      </c>
      <c r="F90" s="3">
        <v>0.29383718333333331</v>
      </c>
      <c r="G90" s="3">
        <v>0.44657256666666667</v>
      </c>
      <c r="H90" s="3">
        <v>0.35941933333333331</v>
      </c>
      <c r="I90" s="3">
        <v>0.43149740555555555</v>
      </c>
      <c r="J90" s="3">
        <v>0.34776234444444448</v>
      </c>
      <c r="K90" s="3">
        <v>0.45246913888888896</v>
      </c>
      <c r="L90" s="3">
        <v>0.37704940000000003</v>
      </c>
      <c r="M90" s="3">
        <v>0.41561961666666669</v>
      </c>
      <c r="N90" s="3">
        <v>0.25753968333333332</v>
      </c>
      <c r="O90" s="3">
        <v>0.39433671111111113</v>
      </c>
      <c r="P90" s="3">
        <v>0.34617355000000005</v>
      </c>
      <c r="Q90" s="3">
        <v>0.32145656111111109</v>
      </c>
      <c r="R90" s="3">
        <v>0.33821690555555556</v>
      </c>
      <c r="S90" s="3">
        <v>0.33126023888888889</v>
      </c>
      <c r="T90" s="3">
        <v>0.44427904444444444</v>
      </c>
      <c r="U90" s="3">
        <v>0.36851691111111112</v>
      </c>
      <c r="V90" s="3">
        <v>0.35931469444444447</v>
      </c>
      <c r="W90" s="3">
        <v>0.40038331666666671</v>
      </c>
      <c r="X90" s="3">
        <v>0.34433408888888889</v>
      </c>
      <c r="Y90" s="3">
        <v>0.36937604999999996</v>
      </c>
      <c r="Z90" s="3">
        <v>0.46319656666666664</v>
      </c>
      <c r="AA90" s="3">
        <v>0.36581298888888891</v>
      </c>
      <c r="AB90" s="3">
        <v>0.32097528333333336</v>
      </c>
      <c r="AC90" s="3">
        <v>0.32876740555555561</v>
      </c>
      <c r="AD90" s="3">
        <v>0.38348764444444439</v>
      </c>
      <c r="AE90" s="3">
        <v>0.35925268888888889</v>
      </c>
      <c r="AF90" s="3">
        <v>0.42136243888888886</v>
      </c>
      <c r="AG90" s="3">
        <v>0.38863087777777777</v>
      </c>
    </row>
    <row r="91" spans="1:33">
      <c r="A91" s="6" t="s">
        <v>113</v>
      </c>
      <c r="B91" s="3">
        <v>0.42508347777777777</v>
      </c>
      <c r="C91" s="3">
        <v>0.40666446666666667</v>
      </c>
      <c r="D91" s="3">
        <v>0.30105821111111108</v>
      </c>
      <c r="E91" s="3">
        <v>0.48703702222222223</v>
      </c>
      <c r="F91" s="3">
        <v>0.26322751111111109</v>
      </c>
      <c r="G91" s="3">
        <v>0.41126897777777777</v>
      </c>
      <c r="H91" s="3">
        <v>0.34650696666666669</v>
      </c>
      <c r="I91" s="3">
        <v>0.43707416666666671</v>
      </c>
      <c r="J91" s="3">
        <v>0.38226190000000004</v>
      </c>
      <c r="K91" s="3">
        <v>0.4597530777777778</v>
      </c>
      <c r="L91" s="3">
        <v>0.35866606666666667</v>
      </c>
      <c r="M91" s="3">
        <v>0.42070947777777778</v>
      </c>
      <c r="N91" s="3">
        <v>0.24254850000000003</v>
      </c>
      <c r="O91" s="3">
        <v>0.3972183222222222</v>
      </c>
      <c r="P91" s="3">
        <v>0.33971663333333335</v>
      </c>
      <c r="Q91" s="3">
        <v>0.30183603333333331</v>
      </c>
      <c r="R91" s="3">
        <v>0.32674763333333334</v>
      </c>
      <c r="S91" s="3">
        <v>0.34847475555555557</v>
      </c>
      <c r="T91" s="3">
        <v>0.44423717777777777</v>
      </c>
      <c r="U91" s="3">
        <v>0.39358022222222222</v>
      </c>
      <c r="V91" s="3">
        <v>0.35797123333333336</v>
      </c>
      <c r="W91" s="3">
        <v>0.37118331111111114</v>
      </c>
      <c r="X91" s="3">
        <v>0.33913083333333333</v>
      </c>
      <c r="Y91" s="3">
        <v>0.35883569999999998</v>
      </c>
      <c r="Z91" s="3">
        <v>0.43190476666666666</v>
      </c>
      <c r="AA91" s="3">
        <v>0.3234025333333333</v>
      </c>
      <c r="AB91" s="3">
        <v>0.27231267777777779</v>
      </c>
      <c r="AC91" s="3">
        <v>0.30465481111111115</v>
      </c>
      <c r="AD91" s="3">
        <v>0.36743825555555554</v>
      </c>
      <c r="AE91" s="3">
        <v>0.30256342222222221</v>
      </c>
      <c r="AF91" s="3">
        <v>0.42328041111111109</v>
      </c>
      <c r="AG91" s="3">
        <v>0.37250063333333333</v>
      </c>
    </row>
    <row r="92" spans="1:33">
      <c r="A92" s="6" t="s">
        <v>114</v>
      </c>
      <c r="B92" s="3">
        <v>0.4735861111111111</v>
      </c>
      <c r="C92" s="3">
        <v>0.52018708888888887</v>
      </c>
      <c r="D92" s="3">
        <v>0.47671958888888888</v>
      </c>
      <c r="E92" s="3">
        <v>0.45514404444444445</v>
      </c>
      <c r="F92" s="3">
        <v>0.32444685555555552</v>
      </c>
      <c r="G92" s="3">
        <v>0.48187615555555552</v>
      </c>
      <c r="H92" s="3">
        <v>0.37233169999999993</v>
      </c>
      <c r="I92" s="3">
        <v>0.42592064444444439</v>
      </c>
      <c r="J92" s="3">
        <v>0.31326278888888892</v>
      </c>
      <c r="K92" s="3">
        <v>0.44518520000000006</v>
      </c>
      <c r="L92" s="3">
        <v>0.3954327333333334</v>
      </c>
      <c r="M92" s="3">
        <v>0.4105297555555556</v>
      </c>
      <c r="N92" s="3">
        <v>0.27253086666666665</v>
      </c>
      <c r="O92" s="3">
        <v>0.39145510000000006</v>
      </c>
      <c r="P92" s="3">
        <v>0.3526304666666667</v>
      </c>
      <c r="Q92" s="3">
        <v>0.34107708888888888</v>
      </c>
      <c r="R92" s="3">
        <v>0.34968617777777777</v>
      </c>
      <c r="S92" s="3">
        <v>0.31404572222222227</v>
      </c>
      <c r="T92" s="3">
        <v>0.44432091111111111</v>
      </c>
      <c r="U92" s="3">
        <v>0.34345360000000003</v>
      </c>
      <c r="V92" s="3">
        <v>0.36065815555555558</v>
      </c>
      <c r="W92" s="3">
        <v>0.42958332222222223</v>
      </c>
      <c r="X92" s="3">
        <v>0.34953734444444445</v>
      </c>
      <c r="Y92" s="3">
        <v>0.37991639999999999</v>
      </c>
      <c r="Z92" s="3">
        <v>0.49448836666666668</v>
      </c>
      <c r="AA92" s="3">
        <v>0.40822344444444447</v>
      </c>
      <c r="AB92" s="3">
        <v>0.36963788888888888</v>
      </c>
      <c r="AC92" s="3">
        <v>0.35288000000000003</v>
      </c>
      <c r="AD92" s="3">
        <v>0.39953703333333329</v>
      </c>
      <c r="AE92" s="3">
        <v>0.41594195555555558</v>
      </c>
      <c r="AF92" s="3">
        <v>0.41944446666666663</v>
      </c>
      <c r="AG92" s="3">
        <v>0.40476112222222221</v>
      </c>
    </row>
    <row r="93" spans="1:33">
      <c r="A93" s="5" t="s">
        <v>115</v>
      </c>
      <c r="B93" s="3">
        <v>0.38806187870370368</v>
      </c>
      <c r="C93" s="3">
        <v>0.32499361898148144</v>
      </c>
      <c r="D93" s="3">
        <v>0.2572082532407407</v>
      </c>
      <c r="E93" s="3">
        <v>0.34282101712962965</v>
      </c>
      <c r="F93" s="3">
        <v>0.26860469675925924</v>
      </c>
      <c r="G93" s="3">
        <v>0.33868309166666666</v>
      </c>
      <c r="H93" s="3">
        <v>0.29462918564814811</v>
      </c>
      <c r="I93" s="3">
        <v>0.31864242962962963</v>
      </c>
      <c r="J93" s="3">
        <v>0.27873162499999998</v>
      </c>
      <c r="K93" s="3">
        <v>0.27659979027777776</v>
      </c>
      <c r="L93" s="3">
        <v>0.3209243453703704</v>
      </c>
      <c r="M93" s="3">
        <v>0.48580777175925927</v>
      </c>
      <c r="N93" s="3">
        <v>0.26198008333333334</v>
      </c>
      <c r="O93" s="3">
        <v>0.25648597453703703</v>
      </c>
      <c r="P93" s="3">
        <v>0.26729830416666667</v>
      </c>
      <c r="Q93" s="3">
        <v>0.28321604537037037</v>
      </c>
      <c r="R93" s="3">
        <v>0.23615689259259262</v>
      </c>
      <c r="S93" s="3">
        <v>0.24892701712962961</v>
      </c>
      <c r="T93" s="3">
        <v>0.3217680819444444</v>
      </c>
      <c r="U93" s="3">
        <v>0.30460958379629632</v>
      </c>
      <c r="V93" s="3">
        <v>0.28304338796296291</v>
      </c>
      <c r="W93" s="3">
        <v>0.32327720277777777</v>
      </c>
      <c r="X93" s="3">
        <v>0.27944650509259261</v>
      </c>
      <c r="Y93" s="3">
        <v>0.35198573148148149</v>
      </c>
      <c r="Z93" s="3">
        <v>0.35381110370370367</v>
      </c>
      <c r="AA93" s="3">
        <v>0.29966782546296294</v>
      </c>
      <c r="AB93" s="3">
        <v>0.26676945740740737</v>
      </c>
      <c r="AC93" s="3">
        <v>0.23734708611111113</v>
      </c>
      <c r="AD93" s="3">
        <v>0.22709619166666667</v>
      </c>
      <c r="AE93" s="3">
        <v>0.21709151712962965</v>
      </c>
      <c r="AF93" s="3">
        <v>0.28834325972222219</v>
      </c>
      <c r="AG93" s="3">
        <v>0.28795439351851848</v>
      </c>
    </row>
    <row r="94" spans="1:33">
      <c r="A94" s="6" t="s">
        <v>116</v>
      </c>
      <c r="B94" s="3">
        <v>0.41344795000000001</v>
      </c>
      <c r="C94" s="3">
        <v>0.29633367499999996</v>
      </c>
      <c r="D94" s="3">
        <v>0.26408729166666667</v>
      </c>
      <c r="E94" s="3">
        <v>0.3241512416666667</v>
      </c>
      <c r="F94" s="3">
        <v>0.26375420833333335</v>
      </c>
      <c r="G94" s="3">
        <v>0.30541818333333332</v>
      </c>
      <c r="H94" s="3">
        <v>0.2716246083333333</v>
      </c>
      <c r="I94" s="3">
        <v>0.29210586666666666</v>
      </c>
      <c r="J94" s="3">
        <v>0.24108465000000001</v>
      </c>
      <c r="K94" s="3">
        <v>0.20675925833333333</v>
      </c>
      <c r="L94" s="3">
        <v>0.29259055</v>
      </c>
      <c r="M94" s="3">
        <v>0.60705329166666666</v>
      </c>
      <c r="N94" s="3">
        <v>0.30625000000000002</v>
      </c>
      <c r="O94" s="3">
        <v>0.18561827499999997</v>
      </c>
      <c r="P94" s="3">
        <v>0.26181864166666668</v>
      </c>
      <c r="Q94" s="3">
        <v>0.24770195</v>
      </c>
      <c r="R94" s="3">
        <v>0.17779633333333333</v>
      </c>
      <c r="S94" s="3">
        <v>0.2597546083333333</v>
      </c>
      <c r="T94" s="3">
        <v>0.22322467499999998</v>
      </c>
      <c r="U94" s="3">
        <v>0.35734487500000001</v>
      </c>
      <c r="V94" s="3">
        <v>0.2729571833333333</v>
      </c>
      <c r="W94" s="3">
        <v>0.35323878333333336</v>
      </c>
      <c r="X94" s="3">
        <v>0.27612879166666665</v>
      </c>
      <c r="Y94" s="3">
        <v>0.39087806666666669</v>
      </c>
      <c r="Z94" s="3">
        <v>0.31083859999999996</v>
      </c>
      <c r="AA94" s="3">
        <v>0.28478772499999999</v>
      </c>
      <c r="AB94" s="3">
        <v>0.25965036666666663</v>
      </c>
      <c r="AC94" s="3">
        <v>0.23199005</v>
      </c>
      <c r="AD94" s="3">
        <v>0.17939815000000001</v>
      </c>
      <c r="AE94" s="3">
        <v>0.160803575</v>
      </c>
      <c r="AF94" s="3">
        <v>0.21557540833333333</v>
      </c>
      <c r="AG94" s="3">
        <v>0.20247415000000002</v>
      </c>
    </row>
    <row r="95" spans="1:33">
      <c r="A95" s="6" t="s">
        <v>117</v>
      </c>
      <c r="B95" s="3">
        <v>0.3626758074074074</v>
      </c>
      <c r="C95" s="3">
        <v>0.35365356296296291</v>
      </c>
      <c r="D95" s="3">
        <v>0.25032921481481479</v>
      </c>
      <c r="E95" s="3">
        <v>0.36149079259259259</v>
      </c>
      <c r="F95" s="3">
        <v>0.27345518518518519</v>
      </c>
      <c r="G95" s="3">
        <v>0.371948</v>
      </c>
      <c r="H95" s="3">
        <v>0.31763376296296292</v>
      </c>
      <c r="I95" s="3">
        <v>0.34517899259259266</v>
      </c>
      <c r="J95" s="3">
        <v>0.31637859999999995</v>
      </c>
      <c r="K95" s="3">
        <v>0.34644032222222215</v>
      </c>
      <c r="L95" s="3">
        <v>0.3492581407407408</v>
      </c>
      <c r="M95" s="3">
        <v>0.36456225185185182</v>
      </c>
      <c r="N95" s="3">
        <v>0.21771016666666665</v>
      </c>
      <c r="O95" s="3">
        <v>0.32735367407407412</v>
      </c>
      <c r="P95" s="3">
        <v>0.2727779666666667</v>
      </c>
      <c r="Q95" s="3">
        <v>0.31873014074074074</v>
      </c>
      <c r="R95" s="3">
        <v>0.29451745185185191</v>
      </c>
      <c r="S95" s="3">
        <v>0.23809942592592589</v>
      </c>
      <c r="T95" s="3">
        <v>0.42031148888888886</v>
      </c>
      <c r="U95" s="3">
        <v>0.25187429259259259</v>
      </c>
      <c r="V95" s="3">
        <v>0.29312959259259252</v>
      </c>
      <c r="W95" s="3">
        <v>0.29331562222222218</v>
      </c>
      <c r="X95" s="3">
        <v>0.28276421851851863</v>
      </c>
      <c r="Y95" s="3">
        <v>0.31309339629629629</v>
      </c>
      <c r="Z95" s="3">
        <v>0.39678360740740737</v>
      </c>
      <c r="AA95" s="3">
        <v>0.3145479259259259</v>
      </c>
      <c r="AB95" s="3">
        <v>0.27388854814814811</v>
      </c>
      <c r="AC95" s="3">
        <v>0.24270412222222226</v>
      </c>
      <c r="AD95" s="3">
        <v>0.2747942333333333</v>
      </c>
      <c r="AE95" s="3">
        <v>0.27337945925925927</v>
      </c>
      <c r="AF95" s="3">
        <v>0.3611111111111111</v>
      </c>
      <c r="AG95" s="3">
        <v>0.373434637037037</v>
      </c>
    </row>
    <row r="96" spans="1:33">
      <c r="A96" s="5" t="s">
        <v>118</v>
      </c>
      <c r="B96" s="3">
        <v>0.51528312555979305</v>
      </c>
      <c r="C96" s="3">
        <v>0.54152944352946086</v>
      </c>
      <c r="D96" s="3">
        <v>0.4666567605037566</v>
      </c>
      <c r="E96" s="3">
        <v>0.49146061862901158</v>
      </c>
      <c r="F96" s="3">
        <v>0.37315127709397738</v>
      </c>
      <c r="G96" s="3">
        <v>0.48666165436007552</v>
      </c>
      <c r="H96" s="3">
        <v>0.43733509740623794</v>
      </c>
      <c r="I96" s="3">
        <v>0.44798741465612596</v>
      </c>
      <c r="J96" s="3">
        <v>0.45996679058921236</v>
      </c>
      <c r="K96" s="3">
        <v>0.50659300670162188</v>
      </c>
      <c r="L96" s="3">
        <v>0.43746111998993814</v>
      </c>
      <c r="M96" s="3">
        <v>0.47788065259408058</v>
      </c>
      <c r="N96" s="3">
        <v>0.35586995253859205</v>
      </c>
      <c r="O96" s="3">
        <v>0.47272055805049112</v>
      </c>
      <c r="P96" s="3">
        <v>0.38960222695156049</v>
      </c>
      <c r="Q96" s="3">
        <v>0.40200283991525981</v>
      </c>
      <c r="R96" s="3">
        <v>0.46557788730905919</v>
      </c>
      <c r="S96" s="3">
        <v>0.42297969015032488</v>
      </c>
      <c r="T96" s="3">
        <v>0.48914610286391186</v>
      </c>
      <c r="U96" s="3">
        <v>0.41001819391933259</v>
      </c>
      <c r="V96" s="3">
        <v>0.38148137544110833</v>
      </c>
      <c r="W96" s="3">
        <v>0.47686371504590563</v>
      </c>
      <c r="X96" s="3">
        <v>0.41062846145990145</v>
      </c>
      <c r="Y96" s="3">
        <v>0.45877616885712463</v>
      </c>
      <c r="Z96" s="3">
        <v>0.48531508132993667</v>
      </c>
      <c r="AA96" s="3">
        <v>0.43620244394665747</v>
      </c>
      <c r="AB96" s="3">
        <v>0.44305252581755855</v>
      </c>
      <c r="AC96" s="3">
        <v>0.41549390303692951</v>
      </c>
      <c r="AD96" s="3">
        <v>0.36146655862406679</v>
      </c>
      <c r="AE96" s="3">
        <v>0.41478666682664195</v>
      </c>
      <c r="AF96" s="3">
        <v>0.43881101824264163</v>
      </c>
      <c r="AG96" s="3">
        <v>0.53590289817210524</v>
      </c>
    </row>
    <row r="97" spans="1:33">
      <c r="A97" s="6" t="s">
        <v>119</v>
      </c>
      <c r="B97" s="3">
        <v>0.46131315833333336</v>
      </c>
      <c r="C97" s="3">
        <v>0.53174758333333327</v>
      </c>
      <c r="D97" s="3">
        <v>0.47453705000000007</v>
      </c>
      <c r="E97" s="3">
        <v>0.45207313333333327</v>
      </c>
      <c r="F97" s="3">
        <v>0.36710527500000006</v>
      </c>
      <c r="G97" s="3">
        <v>0.434724675</v>
      </c>
      <c r="H97" s="3">
        <v>0.40207906666666665</v>
      </c>
      <c r="I97" s="3">
        <v>0.42108946666666669</v>
      </c>
      <c r="J97" s="3">
        <v>0.35700759166666662</v>
      </c>
      <c r="K97" s="3">
        <v>0.565103825</v>
      </c>
      <c r="L97" s="3">
        <v>0.36861854999999993</v>
      </c>
      <c r="M97" s="3">
        <v>0.36396545000000002</v>
      </c>
      <c r="N97" s="3">
        <v>0.31354166666666666</v>
      </c>
      <c r="O97" s="3">
        <v>0.38434645000000001</v>
      </c>
      <c r="P97" s="3">
        <v>0.42217404166666661</v>
      </c>
      <c r="Q97" s="3">
        <v>0.33682497500000003</v>
      </c>
      <c r="R97" s="3">
        <v>0.39606877500000004</v>
      </c>
      <c r="S97" s="3">
        <v>0.39153769166666663</v>
      </c>
      <c r="T97" s="3">
        <v>0.43887625000000002</v>
      </c>
      <c r="U97" s="3">
        <v>0.36959795833333337</v>
      </c>
      <c r="V97" s="3">
        <v>0.37081654166666667</v>
      </c>
      <c r="W97" s="3">
        <v>0.40148035833333334</v>
      </c>
      <c r="X97" s="3">
        <v>0.390978775</v>
      </c>
      <c r="Y97" s="3">
        <v>0.37919879999999995</v>
      </c>
      <c r="Z97" s="3">
        <v>0.46799137500000004</v>
      </c>
      <c r="AA97" s="3">
        <v>0.39359316666666672</v>
      </c>
      <c r="AB97" s="3">
        <v>0.38885030833333328</v>
      </c>
      <c r="AC97" s="3">
        <v>0.34547794166666668</v>
      </c>
      <c r="AD97" s="3">
        <v>0.30755471666666667</v>
      </c>
      <c r="AE97" s="3">
        <v>0.31251564999999998</v>
      </c>
      <c r="AF97" s="3">
        <v>0.33302242499999996</v>
      </c>
      <c r="AG97" s="3">
        <v>0.46179234166666666</v>
      </c>
    </row>
    <row r="98" spans="1:33">
      <c r="A98" s="6" t="s">
        <v>120</v>
      </c>
      <c r="B98" s="3">
        <v>0.53422180231096583</v>
      </c>
      <c r="C98" s="3">
        <v>0.52564198970900577</v>
      </c>
      <c r="D98" s="3">
        <v>0.45964355609143848</v>
      </c>
      <c r="E98" s="3">
        <v>0.5032978045558405</v>
      </c>
      <c r="F98" s="3">
        <v>0.35129280258739781</v>
      </c>
      <c r="G98" s="3">
        <v>0.5054383437604778</v>
      </c>
      <c r="H98" s="3">
        <v>0.39376627904371098</v>
      </c>
      <c r="I98" s="3">
        <v>0.48257107286931905</v>
      </c>
      <c r="J98" s="3">
        <v>0.49540124301898969</v>
      </c>
      <c r="K98" s="3">
        <v>0.49236423919091676</v>
      </c>
      <c r="L98" s="3">
        <v>0.43263832571757616</v>
      </c>
      <c r="M98" s="3">
        <v>0.51985228887571977</v>
      </c>
      <c r="N98" s="3">
        <v>0.3484174188121591</v>
      </c>
      <c r="O98" s="3">
        <v>0.50526691779845256</v>
      </c>
      <c r="P98" s="3">
        <v>0.33958826795231045</v>
      </c>
      <c r="Q98" s="3">
        <v>0.40614448080914067</v>
      </c>
      <c r="R98" s="3">
        <v>0.47410341164665426</v>
      </c>
      <c r="S98" s="3">
        <v>0.44130948712986418</v>
      </c>
      <c r="T98" s="3">
        <v>0.50942468662506368</v>
      </c>
      <c r="U98" s="3">
        <v>0.39835059132620426</v>
      </c>
      <c r="V98" s="3">
        <v>0.3518743753008271</v>
      </c>
      <c r="W98" s="3">
        <v>0.53626870639559576</v>
      </c>
      <c r="X98" s="3">
        <v>0.41229487553313526</v>
      </c>
      <c r="Y98" s="3">
        <v>0.48932478781176592</v>
      </c>
      <c r="Z98" s="3">
        <v>0.47294711734624761</v>
      </c>
      <c r="AA98" s="3">
        <v>0.45969904196053912</v>
      </c>
      <c r="AB98" s="3">
        <v>0.42264730124808175</v>
      </c>
      <c r="AC98" s="3">
        <v>0.44967171071021467</v>
      </c>
      <c r="AD98" s="3">
        <v>0.38668810053184199</v>
      </c>
      <c r="AE98" s="3">
        <v>0.45223008569024903</v>
      </c>
      <c r="AF98" s="3">
        <v>0.48708095114251482</v>
      </c>
      <c r="AG98" s="3">
        <v>0.5712297212481009</v>
      </c>
    </row>
    <row r="99" spans="1:33">
      <c r="A99" s="6" t="s">
        <v>121</v>
      </c>
      <c r="B99" s="3">
        <v>0.55031441603508002</v>
      </c>
      <c r="C99" s="3">
        <v>0.56719875754604343</v>
      </c>
      <c r="D99" s="3">
        <v>0.46578967541983124</v>
      </c>
      <c r="E99" s="3">
        <v>0.51901091799786092</v>
      </c>
      <c r="F99" s="3">
        <v>0.40105575369453422</v>
      </c>
      <c r="G99" s="3">
        <v>0.51982194431974893</v>
      </c>
      <c r="H99" s="3">
        <v>0.51615994650833608</v>
      </c>
      <c r="I99" s="3">
        <v>0.44030170443239208</v>
      </c>
      <c r="J99" s="3">
        <v>0.52749153708198071</v>
      </c>
      <c r="K99" s="3">
        <v>0.462310955913949</v>
      </c>
      <c r="L99" s="3">
        <v>0.51112648425223828</v>
      </c>
      <c r="M99" s="3">
        <v>0.54982421890652178</v>
      </c>
      <c r="N99" s="3">
        <v>0.4056507721369505</v>
      </c>
      <c r="O99" s="3">
        <v>0.52854830635302075</v>
      </c>
      <c r="P99" s="3">
        <v>0.40704437123570436</v>
      </c>
      <c r="Q99" s="3">
        <v>0.4630390639366388</v>
      </c>
      <c r="R99" s="3">
        <v>0.52656147528052322</v>
      </c>
      <c r="S99" s="3">
        <v>0.43609189165444379</v>
      </c>
      <c r="T99" s="3">
        <v>0.51913737196667187</v>
      </c>
      <c r="U99" s="3">
        <v>0.46210603209846018</v>
      </c>
      <c r="V99" s="3">
        <v>0.42175320935583122</v>
      </c>
      <c r="W99" s="3">
        <v>0.4928420804087878</v>
      </c>
      <c r="X99" s="3">
        <v>0.42861173384656909</v>
      </c>
      <c r="Y99" s="3">
        <v>0.50780491875960809</v>
      </c>
      <c r="Z99" s="3">
        <v>0.51500675164356224</v>
      </c>
      <c r="AA99" s="3">
        <v>0.45531512321276663</v>
      </c>
      <c r="AB99" s="3">
        <v>0.51765996787126056</v>
      </c>
      <c r="AC99" s="3">
        <v>0.45133205673390708</v>
      </c>
      <c r="AD99" s="3">
        <v>0.39015685867369176</v>
      </c>
      <c r="AE99" s="3">
        <v>0.47961426478967673</v>
      </c>
      <c r="AF99" s="3">
        <v>0.49632967858541016</v>
      </c>
      <c r="AG99" s="3">
        <v>0.5746866316015482</v>
      </c>
    </row>
    <row r="100" spans="1:33">
      <c r="A100" s="5" t="s">
        <v>122</v>
      </c>
      <c r="B100" s="3">
        <v>0.45327292499999999</v>
      </c>
      <c r="C100" s="3">
        <v>0.44240647500000002</v>
      </c>
      <c r="D100" s="3">
        <v>0.37852179375</v>
      </c>
      <c r="E100" s="3">
        <v>0.43404429375000003</v>
      </c>
      <c r="F100" s="3">
        <v>0.32536589999999999</v>
      </c>
      <c r="G100" s="3">
        <v>0.39372901250000003</v>
      </c>
      <c r="H100" s="3">
        <v>0.36106798125</v>
      </c>
      <c r="I100" s="3">
        <v>0.36893758750000005</v>
      </c>
      <c r="J100" s="3">
        <v>0.40390871249999999</v>
      </c>
      <c r="K100" s="3">
        <v>0.43374996875000005</v>
      </c>
      <c r="L100" s="3">
        <v>0.40529478125000001</v>
      </c>
      <c r="M100" s="3">
        <v>0.43333315</v>
      </c>
      <c r="N100" s="3">
        <v>0.26579860625000001</v>
      </c>
      <c r="O100" s="3">
        <v>0.42541439375000001</v>
      </c>
      <c r="P100" s="3">
        <v>0.30409484375000001</v>
      </c>
      <c r="Q100" s="3">
        <v>0.3189493625</v>
      </c>
      <c r="R100" s="3">
        <v>0.36463820000000002</v>
      </c>
      <c r="S100" s="3">
        <v>0.37981051874999999</v>
      </c>
      <c r="T100" s="3">
        <v>0.41760674374999995</v>
      </c>
      <c r="U100" s="3">
        <v>0.39457158124999997</v>
      </c>
      <c r="V100" s="3">
        <v>0.32719189375000002</v>
      </c>
      <c r="W100" s="3">
        <v>0.32642906875</v>
      </c>
      <c r="X100" s="3">
        <v>0.35350455624999999</v>
      </c>
      <c r="Y100" s="3">
        <v>0.36425186250000002</v>
      </c>
      <c r="Z100" s="3">
        <v>0.41014504374999999</v>
      </c>
      <c r="AA100" s="3">
        <v>0.39458953125000001</v>
      </c>
      <c r="AB100" s="3">
        <v>0.37398842499999996</v>
      </c>
      <c r="AC100" s="3">
        <v>0.34689603125000007</v>
      </c>
      <c r="AD100" s="3">
        <v>0.35355900625000003</v>
      </c>
      <c r="AE100" s="3">
        <v>0.37197053750000003</v>
      </c>
      <c r="AF100" s="3">
        <v>0.40967261249999998</v>
      </c>
      <c r="AG100" s="3">
        <v>0.44342981875000004</v>
      </c>
    </row>
    <row r="101" spans="1:33">
      <c r="A101" s="5" t="s">
        <v>123</v>
      </c>
      <c r="B101" s="3">
        <v>0.31987937272727274</v>
      </c>
      <c r="C101" s="3">
        <v>0.29190879999999997</v>
      </c>
      <c r="D101" s="3">
        <v>0.24227994545454548</v>
      </c>
      <c r="E101" s="3">
        <v>0.37724988181818181</v>
      </c>
      <c r="F101" s="3">
        <v>0.28398989999999996</v>
      </c>
      <c r="G101" s="3">
        <v>0.31820005454545458</v>
      </c>
      <c r="H101" s="3">
        <v>0.25371340909090906</v>
      </c>
      <c r="I101" s="3">
        <v>0.31021275454545455</v>
      </c>
      <c r="J101" s="3">
        <v>0.37180374545454542</v>
      </c>
      <c r="K101" s="3">
        <v>0.38222222727272731</v>
      </c>
      <c r="L101" s="3">
        <v>0.35817206363636367</v>
      </c>
      <c r="M101" s="3">
        <v>0.35461184545454544</v>
      </c>
      <c r="N101" s="3">
        <v>0.23602092727272728</v>
      </c>
      <c r="O101" s="3">
        <v>0.32601598181818187</v>
      </c>
      <c r="P101" s="3">
        <v>0.24159940909090907</v>
      </c>
      <c r="Q101" s="3">
        <v>0.30095901818181819</v>
      </c>
      <c r="R101" s="3">
        <v>0.27865019999999996</v>
      </c>
      <c r="S101" s="3">
        <v>0.275532</v>
      </c>
      <c r="T101" s="3">
        <v>0.38744265454545457</v>
      </c>
      <c r="U101" s="3">
        <v>0.25428373636363638</v>
      </c>
      <c r="V101" s="3">
        <v>0.26369787272727269</v>
      </c>
      <c r="W101" s="3">
        <v>0.30073100909090916</v>
      </c>
      <c r="X101" s="3">
        <v>0.29905207272727274</v>
      </c>
      <c r="Y101" s="3">
        <v>0.29193688181818184</v>
      </c>
      <c r="Z101" s="3">
        <v>0.32335310909090909</v>
      </c>
      <c r="AA101" s="3">
        <v>0.29698529999999995</v>
      </c>
      <c r="AB101" s="3">
        <v>0.24882312727272729</v>
      </c>
      <c r="AC101" s="3">
        <v>0.26198653636363639</v>
      </c>
      <c r="AD101" s="3">
        <v>0.3012121181818182</v>
      </c>
      <c r="AE101" s="3">
        <v>0.24476699090909093</v>
      </c>
      <c r="AF101" s="3">
        <v>0.32651515454545454</v>
      </c>
      <c r="AG101" s="3">
        <v>0.30254494545454541</v>
      </c>
    </row>
    <row r="102" spans="1:33">
      <c r="A102" s="5" t="s">
        <v>124</v>
      </c>
      <c r="B102" s="3">
        <v>0.38566356363636362</v>
      </c>
      <c r="C102" s="3">
        <v>0.38455930909090913</v>
      </c>
      <c r="D102" s="3">
        <v>0.29913419090909094</v>
      </c>
      <c r="E102" s="3">
        <v>0.4006060636363637</v>
      </c>
      <c r="F102" s="3">
        <v>0.32858586363636361</v>
      </c>
      <c r="G102" s="3">
        <v>0.3885028727272728</v>
      </c>
      <c r="H102" s="3">
        <v>0.30597805454545451</v>
      </c>
      <c r="I102" s="3">
        <v>0.3561960818181818</v>
      </c>
      <c r="J102" s="3">
        <v>0.44017315454545453</v>
      </c>
      <c r="K102" s="3">
        <v>0.43121210909090907</v>
      </c>
      <c r="L102" s="3">
        <v>0.34021217272727272</v>
      </c>
      <c r="M102" s="3">
        <v>0.43466234545454546</v>
      </c>
      <c r="N102" s="3">
        <v>0.30429291818181819</v>
      </c>
      <c r="O102" s="3">
        <v>0.29666219090909091</v>
      </c>
      <c r="P102" s="3">
        <v>0.2944978636363636</v>
      </c>
      <c r="Q102" s="3">
        <v>0.31989837272727267</v>
      </c>
      <c r="R102" s="3">
        <v>0.3439830454545455</v>
      </c>
      <c r="S102" s="3">
        <v>0.28804713636363632</v>
      </c>
      <c r="T102" s="3">
        <v>0.42132928181818186</v>
      </c>
      <c r="U102" s="3">
        <v>0.28402138181818182</v>
      </c>
      <c r="V102" s="3">
        <v>0.32112742727272731</v>
      </c>
      <c r="W102" s="3">
        <v>0.37213229090909095</v>
      </c>
      <c r="X102" s="3">
        <v>0.30377339999999997</v>
      </c>
      <c r="Y102" s="3">
        <v>0.28328745454545456</v>
      </c>
      <c r="Z102" s="3">
        <v>0.35377252727272723</v>
      </c>
      <c r="AA102" s="3">
        <v>0.37079469090909095</v>
      </c>
      <c r="AB102" s="3">
        <v>0.27588159090909092</v>
      </c>
      <c r="AC102" s="3">
        <v>0.3021464636363636</v>
      </c>
      <c r="AD102" s="3">
        <v>0.31752524545454547</v>
      </c>
      <c r="AE102" s="3">
        <v>0.27639981818181814</v>
      </c>
      <c r="AF102" s="3">
        <v>0.30516149090909084</v>
      </c>
      <c r="AG102" s="3">
        <v>0.40993654545454544</v>
      </c>
    </row>
    <row r="103" spans="1:33">
      <c r="A103" s="5" t="s">
        <v>125</v>
      </c>
      <c r="B103" s="3">
        <v>0.46785181000000009</v>
      </c>
      <c r="C103" s="3">
        <v>0.49403292999999993</v>
      </c>
      <c r="D103" s="3">
        <v>0.37515873</v>
      </c>
      <c r="E103" s="3">
        <v>0.49287698999999996</v>
      </c>
      <c r="F103" s="3">
        <v>0.41529797000000002</v>
      </c>
      <c r="G103" s="3">
        <v>0.48649205999999995</v>
      </c>
      <c r="H103" s="3">
        <v>0.44039314999999996</v>
      </c>
      <c r="I103" s="3">
        <v>0.47568796999999996</v>
      </c>
      <c r="J103" s="3">
        <v>0.56968253999999985</v>
      </c>
      <c r="K103" s="3">
        <v>0.58888889</v>
      </c>
      <c r="L103" s="3">
        <v>0.46565459999999997</v>
      </c>
      <c r="M103" s="3">
        <v>0.58350122000000004</v>
      </c>
      <c r="N103" s="3">
        <v>0.42961111999999996</v>
      </c>
      <c r="O103" s="3">
        <v>0.45287816000000003</v>
      </c>
      <c r="P103" s="3">
        <v>0.41655169999999997</v>
      </c>
      <c r="Q103" s="3">
        <v>0.44226334000000006</v>
      </c>
      <c r="R103" s="3">
        <v>0.43742959999999992</v>
      </c>
      <c r="S103" s="3">
        <v>0.41899831999999992</v>
      </c>
      <c r="T103" s="3">
        <v>0.51968813000000003</v>
      </c>
      <c r="U103" s="3">
        <v>0.44203606000000006</v>
      </c>
      <c r="V103" s="3">
        <v>0.42511310000000002</v>
      </c>
      <c r="W103" s="3">
        <v>0.48375436999999988</v>
      </c>
      <c r="X103" s="3">
        <v>0.41418494</v>
      </c>
      <c r="Y103" s="3">
        <v>0.44622466000000005</v>
      </c>
      <c r="Z103" s="3">
        <v>0.47106638000000001</v>
      </c>
      <c r="AA103" s="3">
        <v>0.51590989000000009</v>
      </c>
      <c r="AB103" s="3">
        <v>0.46312418</v>
      </c>
      <c r="AC103" s="3">
        <v>0.47497688999999993</v>
      </c>
      <c r="AD103" s="3">
        <v>0.45658333000000006</v>
      </c>
      <c r="AE103" s="3">
        <v>0.47337671999999997</v>
      </c>
      <c r="AF103" s="3">
        <v>0.52821427999999992</v>
      </c>
      <c r="AG103" s="3">
        <v>0.50570706999999993</v>
      </c>
    </row>
    <row r="104" spans="1:33">
      <c r="A104" s="4" t="s">
        <v>126</v>
      </c>
      <c r="B104" s="3">
        <v>0.43791775959975077</v>
      </c>
      <c r="C104" s="3">
        <v>0.37152183451588566</v>
      </c>
      <c r="D104" s="3">
        <v>0.37157401173357235</v>
      </c>
      <c r="E104" s="3">
        <v>0.34913615767143064</v>
      </c>
      <c r="F104" s="3">
        <v>0.33493809601058272</v>
      </c>
      <c r="G104" s="3">
        <v>0.38793757425742004</v>
      </c>
      <c r="H104" s="3">
        <v>0.29356344215871372</v>
      </c>
      <c r="I104" s="3">
        <v>0.40780759059533089</v>
      </c>
      <c r="J104" s="3">
        <v>0.40272602059204532</v>
      </c>
      <c r="K104" s="3">
        <v>0.38995180384456218</v>
      </c>
      <c r="L104" s="3">
        <v>0.32724339087970078</v>
      </c>
      <c r="M104" s="3">
        <v>0.43979681660386549</v>
      </c>
      <c r="N104" s="3">
        <v>0.285727105364184</v>
      </c>
      <c r="O104" s="3">
        <v>0.40779429202945794</v>
      </c>
      <c r="P104" s="3">
        <v>0.33412335457938386</v>
      </c>
      <c r="Q104" s="3">
        <v>0.3828019565830913</v>
      </c>
      <c r="R104" s="3">
        <v>0.3358135702561022</v>
      </c>
      <c r="S104" s="3">
        <v>0.40533215565012198</v>
      </c>
      <c r="T104" s="3">
        <v>0.38742984645200779</v>
      </c>
      <c r="U104" s="3">
        <v>0.41448244825493846</v>
      </c>
      <c r="V104" s="3">
        <v>0.29427553195721318</v>
      </c>
      <c r="W104" s="3">
        <v>0.4669191199424958</v>
      </c>
      <c r="X104" s="3">
        <v>0.3352739532819437</v>
      </c>
      <c r="Y104" s="3">
        <v>0.3751645659751584</v>
      </c>
      <c r="Z104" s="3">
        <v>0.45005009103660926</v>
      </c>
      <c r="AA104" s="3">
        <v>0.38118189595320495</v>
      </c>
      <c r="AB104" s="3">
        <v>0.39229728370912526</v>
      </c>
      <c r="AC104" s="3">
        <v>0.37167541437293145</v>
      </c>
      <c r="AD104" s="3">
        <v>0.34652782078935002</v>
      </c>
      <c r="AE104" s="3">
        <v>0.29731169042768463</v>
      </c>
      <c r="AF104" s="3">
        <v>0.38827648134845077</v>
      </c>
      <c r="AG104" s="3">
        <v>0.45685690726608857</v>
      </c>
    </row>
    <row r="105" spans="1:33">
      <c r="A105" s="5" t="s">
        <v>127</v>
      </c>
      <c r="B105" s="3">
        <v>0.25667178392836337</v>
      </c>
      <c r="C105" s="3">
        <v>0.2358931246931722</v>
      </c>
      <c r="D105" s="3">
        <v>0.22153585749868573</v>
      </c>
      <c r="E105" s="3">
        <v>0.20476833972881994</v>
      </c>
      <c r="F105" s="3">
        <v>0.19398218384466304</v>
      </c>
      <c r="G105" s="3">
        <v>0.22758573991918193</v>
      </c>
      <c r="H105" s="3">
        <v>0.133878141267499</v>
      </c>
      <c r="I105" s="3">
        <v>0.20432491784678791</v>
      </c>
      <c r="J105" s="3">
        <v>0.2015746731475121</v>
      </c>
      <c r="K105" s="3">
        <v>0.24673253710950671</v>
      </c>
      <c r="L105" s="3">
        <v>0.17852329009122725</v>
      </c>
      <c r="M105" s="3">
        <v>0.3133014461035033</v>
      </c>
      <c r="N105" s="3">
        <v>0.13940391507680255</v>
      </c>
      <c r="O105" s="3">
        <v>0.26644472133622188</v>
      </c>
      <c r="P105" s="3">
        <v>0.16149791410688105</v>
      </c>
      <c r="Q105" s="3">
        <v>0.20683694477745154</v>
      </c>
      <c r="R105" s="3">
        <v>0.20311089532268414</v>
      </c>
      <c r="S105" s="3">
        <v>0.27653725743831647</v>
      </c>
      <c r="T105" s="3">
        <v>0.25855162387466912</v>
      </c>
      <c r="U105" s="3">
        <v>0.20648861794460327</v>
      </c>
      <c r="V105" s="3">
        <v>0.19634370956420377</v>
      </c>
      <c r="W105" s="3">
        <v>0.27992830259215351</v>
      </c>
      <c r="X105" s="3">
        <v>0.17544792393055086</v>
      </c>
      <c r="Y105" s="3">
        <v>0.20267669062898205</v>
      </c>
      <c r="Z105" s="3">
        <v>0.30007170187376087</v>
      </c>
      <c r="AA105" s="3">
        <v>0.2127033030268099</v>
      </c>
      <c r="AB105" s="3">
        <v>0.22296743809440533</v>
      </c>
      <c r="AC105" s="3">
        <v>0.2408751425714018</v>
      </c>
      <c r="AD105" s="3">
        <v>0.1522920257087691</v>
      </c>
      <c r="AE105" s="3">
        <v>0.13296314507641599</v>
      </c>
      <c r="AF105" s="3">
        <v>0.21962735195216035</v>
      </c>
      <c r="AG105" s="3">
        <v>0.2773403753083391</v>
      </c>
    </row>
    <row r="106" spans="1:33">
      <c r="A106" s="6" t="s">
        <v>128</v>
      </c>
      <c r="B106" s="3">
        <v>0.28287714544883724</v>
      </c>
      <c r="C106" s="3">
        <v>0.2758549703260994</v>
      </c>
      <c r="D106" s="3">
        <v>0.19437517649734495</v>
      </c>
      <c r="E106" s="3">
        <v>0.18321374758691789</v>
      </c>
      <c r="F106" s="3">
        <v>0.21177056440277103</v>
      </c>
      <c r="G106" s="3">
        <v>0.27973435007925035</v>
      </c>
      <c r="H106" s="3">
        <v>0.181877449545536</v>
      </c>
      <c r="I106" s="3">
        <v>0.24127423586841584</v>
      </c>
      <c r="J106" s="3">
        <v>0.22123660767652514</v>
      </c>
      <c r="K106" s="3">
        <v>0.30695572254878989</v>
      </c>
      <c r="L106" s="3">
        <v>0.20728664916240697</v>
      </c>
      <c r="M106" s="3">
        <v>0.35384571223051065</v>
      </c>
      <c r="N106" s="3">
        <v>0.17838828453128816</v>
      </c>
      <c r="O106" s="3">
        <v>0.32331737914485925</v>
      </c>
      <c r="P106" s="3">
        <v>0.18464847066059112</v>
      </c>
      <c r="Q106" s="3">
        <v>0.27312600389654162</v>
      </c>
      <c r="R106" s="3">
        <v>0.25789473249967576</v>
      </c>
      <c r="S106" s="3">
        <v>0.30128086455316538</v>
      </c>
      <c r="T106" s="3">
        <v>0.34439253065891268</v>
      </c>
      <c r="U106" s="3">
        <v>0.25847688751623149</v>
      </c>
      <c r="V106" s="3">
        <v>0.17931198365863801</v>
      </c>
      <c r="W106" s="3">
        <v>0.41372275382425305</v>
      </c>
      <c r="X106" s="3">
        <v>0.20845757684301375</v>
      </c>
      <c r="Y106" s="3">
        <v>0.28385868816486359</v>
      </c>
      <c r="Z106" s="3">
        <v>0.27730183839214329</v>
      </c>
      <c r="AA106" s="3">
        <v>0.24213610845575331</v>
      </c>
      <c r="AB106" s="3">
        <v>0.26424954409200668</v>
      </c>
      <c r="AC106" s="3">
        <v>0.25750312671682357</v>
      </c>
      <c r="AD106" s="3">
        <v>0.18856125406642915</v>
      </c>
      <c r="AE106" s="3">
        <v>0.15767096059320451</v>
      </c>
      <c r="AF106" s="3">
        <v>0.2854942768873977</v>
      </c>
      <c r="AG106" s="3">
        <v>0.34301972103775025</v>
      </c>
    </row>
    <row r="107" spans="1:33">
      <c r="A107" s="6" t="s">
        <v>129</v>
      </c>
      <c r="B107" s="3">
        <v>0.23046642240788953</v>
      </c>
      <c r="C107" s="3">
        <v>0.19593127906024496</v>
      </c>
      <c r="D107" s="3">
        <v>0.24869653850002651</v>
      </c>
      <c r="E107" s="3">
        <v>0.226322931870722</v>
      </c>
      <c r="F107" s="3">
        <v>0.17619380328655501</v>
      </c>
      <c r="G107" s="3">
        <v>0.17543712975911352</v>
      </c>
      <c r="H107" s="3">
        <v>8.5878832989461987E-2</v>
      </c>
      <c r="I107" s="3">
        <v>0.16737559982515998</v>
      </c>
      <c r="J107" s="3">
        <v>0.18191273861849902</v>
      </c>
      <c r="K107" s="3">
        <v>0.18650935167022351</v>
      </c>
      <c r="L107" s="3">
        <v>0.1497599310200475</v>
      </c>
      <c r="M107" s="3">
        <v>0.27275717997649596</v>
      </c>
      <c r="N107" s="3">
        <v>0.10041954562231697</v>
      </c>
      <c r="O107" s="3">
        <v>0.20957206352758451</v>
      </c>
      <c r="P107" s="3">
        <v>0.13834735755317099</v>
      </c>
      <c r="Q107" s="3">
        <v>0.14054788565836146</v>
      </c>
      <c r="R107" s="3">
        <v>0.14832705814569253</v>
      </c>
      <c r="S107" s="3">
        <v>0.25179365032346751</v>
      </c>
      <c r="T107" s="3">
        <v>0.17271071709042554</v>
      </c>
      <c r="U107" s="3">
        <v>0.15450034837297502</v>
      </c>
      <c r="V107" s="3">
        <v>0.2133754354697695</v>
      </c>
      <c r="W107" s="3">
        <v>0.14613385136005402</v>
      </c>
      <c r="X107" s="3">
        <v>0.14243827101808798</v>
      </c>
      <c r="Y107" s="3">
        <v>0.12149469309310051</v>
      </c>
      <c r="Z107" s="3">
        <v>0.3228415653553785</v>
      </c>
      <c r="AA107" s="3">
        <v>0.18327049759786651</v>
      </c>
      <c r="AB107" s="3">
        <v>0.18168533209680401</v>
      </c>
      <c r="AC107" s="3">
        <v>0.22424715842598</v>
      </c>
      <c r="AD107" s="3">
        <v>0.11602279735110901</v>
      </c>
      <c r="AE107" s="3">
        <v>0.10825532955962749</v>
      </c>
      <c r="AF107" s="3">
        <v>0.153760427016923</v>
      </c>
      <c r="AG107" s="3">
        <v>0.21166102957892802</v>
      </c>
    </row>
    <row r="108" spans="1:33">
      <c r="A108" s="5" t="s">
        <v>130</v>
      </c>
      <c r="B108" s="3">
        <v>0.39222470614989602</v>
      </c>
      <c r="C108" s="3">
        <v>0.34844958469235099</v>
      </c>
      <c r="D108" s="3">
        <v>0.33506137015603382</v>
      </c>
      <c r="E108" s="3">
        <v>0.34249857664365768</v>
      </c>
      <c r="F108" s="3">
        <v>0.30335218933310504</v>
      </c>
      <c r="G108" s="3">
        <v>0.42720767639692625</v>
      </c>
      <c r="H108" s="3">
        <v>0.29003422271067303</v>
      </c>
      <c r="I108" s="3">
        <v>0.41862576040255228</v>
      </c>
      <c r="J108" s="3">
        <v>0.34972559119057656</v>
      </c>
      <c r="K108" s="3">
        <v>0.34929044063989323</v>
      </c>
      <c r="L108" s="3">
        <v>0.32562084374443689</v>
      </c>
      <c r="M108" s="3">
        <v>0.37432398759193419</v>
      </c>
      <c r="N108" s="3">
        <v>0.25793730728735925</v>
      </c>
      <c r="O108" s="3">
        <v>0.38674463443307883</v>
      </c>
      <c r="P108" s="3">
        <v>0.27154588965106008</v>
      </c>
      <c r="Q108" s="3">
        <v>0.37530009656395913</v>
      </c>
      <c r="R108" s="3">
        <v>0.27062220600961051</v>
      </c>
      <c r="S108" s="3">
        <v>0.42105568946609495</v>
      </c>
      <c r="T108" s="3">
        <v>0.37385369618126552</v>
      </c>
      <c r="U108" s="3">
        <v>0.43533861396711671</v>
      </c>
      <c r="V108" s="3">
        <v>0.26859836476459503</v>
      </c>
      <c r="W108" s="3">
        <v>0.4085578744088173</v>
      </c>
      <c r="X108" s="3">
        <v>0.3441881905572573</v>
      </c>
      <c r="Y108" s="3">
        <v>0.30445784784549079</v>
      </c>
      <c r="Z108" s="3">
        <v>0.44764439302136105</v>
      </c>
      <c r="AA108" s="3">
        <v>0.41678996540594099</v>
      </c>
      <c r="AB108" s="3">
        <v>0.37363604254991212</v>
      </c>
      <c r="AC108" s="3">
        <v>0.3281057331004143</v>
      </c>
      <c r="AD108" s="3">
        <v>0.365661833093675</v>
      </c>
      <c r="AE108" s="3">
        <v>0.23378813335391679</v>
      </c>
      <c r="AF108" s="3">
        <v>0.37545804241425196</v>
      </c>
      <c r="AG108" s="3">
        <v>0.43880543085279466</v>
      </c>
    </row>
    <row r="109" spans="1:33">
      <c r="A109" s="6" t="s">
        <v>131</v>
      </c>
      <c r="B109" s="3">
        <v>0.41527325027453105</v>
      </c>
      <c r="C109" s="3">
        <v>0.30706417092583976</v>
      </c>
      <c r="D109" s="3">
        <v>0.33015657241045632</v>
      </c>
      <c r="E109" s="3">
        <v>0.31122868955650329</v>
      </c>
      <c r="F109" s="3">
        <v>0.29050879694366455</v>
      </c>
      <c r="G109" s="3">
        <v>0.45878144556376138</v>
      </c>
      <c r="H109" s="3">
        <v>0.3212380529355367</v>
      </c>
      <c r="I109" s="3">
        <v>0.45167395731824239</v>
      </c>
      <c r="J109" s="3">
        <v>0.37322976366844179</v>
      </c>
      <c r="K109" s="3">
        <v>0.32968630690167744</v>
      </c>
      <c r="L109" s="3">
        <v>0.34896514018376673</v>
      </c>
      <c r="M109" s="3">
        <v>0.40617367400646209</v>
      </c>
      <c r="N109" s="3">
        <v>0.23554723710250855</v>
      </c>
      <c r="O109" s="3">
        <v>0.40791909619865424</v>
      </c>
      <c r="P109" s="3">
        <v>0.25842167974739072</v>
      </c>
      <c r="Q109" s="3">
        <v>0.39407204823913577</v>
      </c>
      <c r="R109" s="3">
        <v>0.19754955641447702</v>
      </c>
      <c r="S109" s="3">
        <v>0.46817074419269566</v>
      </c>
      <c r="T109" s="3">
        <v>0.33618477183221179</v>
      </c>
      <c r="U109" s="3">
        <v>0.45056445453650157</v>
      </c>
      <c r="V109" s="3">
        <v>0.28832285079898834</v>
      </c>
      <c r="W109" s="3">
        <v>0.41874892748584741</v>
      </c>
      <c r="X109" s="3">
        <v>0.36639746823495223</v>
      </c>
      <c r="Y109" s="3">
        <v>0.31452608533045451</v>
      </c>
      <c r="Z109" s="3">
        <v>0.45805848440335595</v>
      </c>
      <c r="AA109" s="3">
        <v>0.43134332109909052</v>
      </c>
      <c r="AB109" s="3">
        <v>0.4205809653409322</v>
      </c>
      <c r="AC109" s="3">
        <v>0.31738152073192599</v>
      </c>
      <c r="AD109" s="3">
        <v>0.41867273516546888</v>
      </c>
      <c r="AE109" s="3">
        <v>0.2404061241584142</v>
      </c>
      <c r="AF109" s="3">
        <v>0.36816543498147331</v>
      </c>
      <c r="AG109" s="3">
        <v>0.44230385069732664</v>
      </c>
    </row>
    <row r="110" spans="1:33">
      <c r="A110" s="6" t="s">
        <v>132</v>
      </c>
      <c r="B110" s="3">
        <v>0.36917616202526093</v>
      </c>
      <c r="C110" s="3">
        <v>0.38983499845886227</v>
      </c>
      <c r="D110" s="3">
        <v>0.33996616790161133</v>
      </c>
      <c r="E110" s="3">
        <v>0.37376846373081207</v>
      </c>
      <c r="F110" s="3">
        <v>0.31619558172254558</v>
      </c>
      <c r="G110" s="3">
        <v>0.39563390723009106</v>
      </c>
      <c r="H110" s="3">
        <v>0.2588303924858093</v>
      </c>
      <c r="I110" s="3">
        <v>0.38557756348686217</v>
      </c>
      <c r="J110" s="3">
        <v>0.32622141871271132</v>
      </c>
      <c r="K110" s="3">
        <v>0.36889457437810896</v>
      </c>
      <c r="L110" s="3">
        <v>0.30227654730510711</v>
      </c>
      <c r="M110" s="3">
        <v>0.34247430117740629</v>
      </c>
      <c r="N110" s="3">
        <v>0.28032737747220993</v>
      </c>
      <c r="O110" s="3">
        <v>0.36557017266750336</v>
      </c>
      <c r="P110" s="3">
        <v>0.28467009955472944</v>
      </c>
      <c r="Q110" s="3">
        <v>0.35652814488878248</v>
      </c>
      <c r="R110" s="3">
        <v>0.34369485560474394</v>
      </c>
      <c r="S110" s="3">
        <v>0.37394063473949429</v>
      </c>
      <c r="T110" s="3">
        <v>0.41152262053031924</v>
      </c>
      <c r="U110" s="3">
        <v>0.42011277339773179</v>
      </c>
      <c r="V110" s="3">
        <v>0.24887387873020173</v>
      </c>
      <c r="W110" s="3">
        <v>0.39836682133178714</v>
      </c>
      <c r="X110" s="3">
        <v>0.32197891287956237</v>
      </c>
      <c r="Y110" s="3">
        <v>0.29438961036052702</v>
      </c>
      <c r="Z110" s="3">
        <v>0.43723030163936616</v>
      </c>
      <c r="AA110" s="3">
        <v>0.40223660971279146</v>
      </c>
      <c r="AB110" s="3">
        <v>0.32669111975889209</v>
      </c>
      <c r="AC110" s="3">
        <v>0.3388299454689026</v>
      </c>
      <c r="AD110" s="3">
        <v>0.31265093102188113</v>
      </c>
      <c r="AE110" s="3">
        <v>0.22717014254941942</v>
      </c>
      <c r="AF110" s="3">
        <v>0.38275064984703067</v>
      </c>
      <c r="AG110" s="3">
        <v>0.43530701100826263</v>
      </c>
    </row>
    <row r="111" spans="1:33">
      <c r="A111" s="5" t="s">
        <v>133</v>
      </c>
      <c r="B111" s="3">
        <v>0.47779844251547177</v>
      </c>
      <c r="C111" s="3">
        <v>0.46514413227166757</v>
      </c>
      <c r="D111" s="3">
        <v>0.47080325885300606</v>
      </c>
      <c r="E111" s="3">
        <v>0.44423041819263037</v>
      </c>
      <c r="F111" s="3">
        <v>0.42775864352926685</v>
      </c>
      <c r="G111" s="3">
        <v>0.47823163620774595</v>
      </c>
      <c r="H111" s="3">
        <v>0.37624438573809699</v>
      </c>
      <c r="I111" s="3">
        <v>0.44605106713863046</v>
      </c>
      <c r="J111" s="3">
        <v>0.44775550258612834</v>
      </c>
      <c r="K111" s="3">
        <v>0.4427033411386338</v>
      </c>
      <c r="L111" s="3">
        <v>0.3690144114161113</v>
      </c>
      <c r="M111" s="3">
        <v>0.48049701629704006</v>
      </c>
      <c r="N111" s="3">
        <v>0.39399802957894337</v>
      </c>
      <c r="O111" s="3">
        <v>0.44830933139486168</v>
      </c>
      <c r="P111" s="3">
        <v>0.42732574976406318</v>
      </c>
      <c r="Q111" s="3">
        <v>0.41250829124916605</v>
      </c>
      <c r="R111" s="3">
        <v>0.38595410740918812</v>
      </c>
      <c r="S111" s="3">
        <v>0.46667200158652083</v>
      </c>
      <c r="T111" s="3">
        <v>0.48386809959902771</v>
      </c>
      <c r="U111" s="3">
        <v>0.45958235023838706</v>
      </c>
      <c r="V111" s="3">
        <v>0.37077527587017944</v>
      </c>
      <c r="W111" s="3">
        <v>0.46093541931260534</v>
      </c>
      <c r="X111" s="3">
        <v>0.40860707446670458</v>
      </c>
      <c r="Y111" s="3">
        <v>0.45938494213633074</v>
      </c>
      <c r="Z111" s="3">
        <v>0.52676767491821763</v>
      </c>
      <c r="AA111" s="3">
        <v>0.47156920368565142</v>
      </c>
      <c r="AB111" s="3">
        <v>0.44046862354067023</v>
      </c>
      <c r="AC111" s="3">
        <v>0.47394960077271048</v>
      </c>
      <c r="AD111" s="3">
        <v>0.39570634713123781</v>
      </c>
      <c r="AE111" s="3">
        <v>0.39514483682151064</v>
      </c>
      <c r="AF111" s="3">
        <v>0.45541663185214548</v>
      </c>
      <c r="AG111" s="3">
        <v>0.51770086409428651</v>
      </c>
    </row>
    <row r="112" spans="1:33">
      <c r="A112" s="5" t="s">
        <v>134</v>
      </c>
      <c r="B112" s="3">
        <v>0.47210942051364241</v>
      </c>
      <c r="C112" s="3">
        <v>0.43761069866623681</v>
      </c>
      <c r="D112" s="3">
        <v>0.48644897250585595</v>
      </c>
      <c r="E112" s="3">
        <v>0.38483584270733856</v>
      </c>
      <c r="F112" s="3">
        <v>0.36281552391333749</v>
      </c>
      <c r="G112" s="3">
        <v>0.47217830568573083</v>
      </c>
      <c r="H112" s="3">
        <v>0.40506898703244226</v>
      </c>
      <c r="I112" s="3">
        <v>0.40948220323455642</v>
      </c>
      <c r="J112" s="3">
        <v>0.47376887229255615</v>
      </c>
      <c r="K112" s="3">
        <v>0.48795139956831185</v>
      </c>
      <c r="L112" s="3">
        <v>0.41909735940181941</v>
      </c>
      <c r="M112" s="3">
        <v>0.48382092368136231</v>
      </c>
      <c r="N112" s="3">
        <v>0.38536045582440709</v>
      </c>
      <c r="O112" s="3">
        <v>0.53394274376526851</v>
      </c>
      <c r="P112" s="3">
        <v>0.41025919002844163</v>
      </c>
      <c r="Q112" s="3">
        <v>0.47835747306140436</v>
      </c>
      <c r="R112" s="3">
        <v>0.44833337453964595</v>
      </c>
      <c r="S112" s="3">
        <v>0.46722133763304985</v>
      </c>
      <c r="T112" s="3">
        <v>0.45355477624214852</v>
      </c>
      <c r="U112" s="3">
        <v>0.50829762421006941</v>
      </c>
      <c r="V112" s="3">
        <v>0.36679785619041017</v>
      </c>
      <c r="W112" s="3">
        <v>0.52234779137612297</v>
      </c>
      <c r="X112" s="3">
        <v>0.44611151021593776</v>
      </c>
      <c r="Y112" s="3">
        <v>0.45975130048248936</v>
      </c>
      <c r="Z112" s="3">
        <v>0.50906341725520643</v>
      </c>
      <c r="AA112" s="3">
        <v>0.45360878788806563</v>
      </c>
      <c r="AB112" s="3">
        <v>0.48274976690574672</v>
      </c>
      <c r="AC112" s="3">
        <v>0.45712346604566945</v>
      </c>
      <c r="AD112" s="3">
        <v>0.41518804554090594</v>
      </c>
      <c r="AE112" s="3">
        <v>0.36692252815470267</v>
      </c>
      <c r="AF112" s="3">
        <v>0.45711069859295683</v>
      </c>
      <c r="AG112" s="3">
        <v>0.53495994226868149</v>
      </c>
    </row>
    <row r="113" spans="1:33">
      <c r="A113" s="6" t="s">
        <v>135</v>
      </c>
      <c r="B113" s="3">
        <v>0.45532486763827007</v>
      </c>
      <c r="C113" s="3">
        <v>0.45710745209007264</v>
      </c>
      <c r="D113" s="3">
        <v>0.51341556749852491</v>
      </c>
      <c r="E113" s="3">
        <v>0.36534108192965187</v>
      </c>
      <c r="F113" s="3">
        <v>0.33320031497211455</v>
      </c>
      <c r="G113" s="3">
        <v>0.45716327699867881</v>
      </c>
      <c r="H113" s="3">
        <v>0.37316177305091219</v>
      </c>
      <c r="I113" s="3">
        <v>0.3419777551408768</v>
      </c>
      <c r="J113" s="3">
        <v>0.49610518075688681</v>
      </c>
      <c r="K113" s="3">
        <v>0.48941990835316973</v>
      </c>
      <c r="L113" s="3">
        <v>0.39453420960521701</v>
      </c>
      <c r="M113" s="3">
        <v>0.48727626371002197</v>
      </c>
      <c r="N113" s="3">
        <v>0.40367063017552696</v>
      </c>
      <c r="O113" s="3">
        <v>0.47812741051654817</v>
      </c>
      <c r="P113" s="3">
        <v>0.37754293241634368</v>
      </c>
      <c r="Q113" s="3">
        <v>0.49093859446751276</v>
      </c>
      <c r="R113" s="3">
        <v>0.43892355797255833</v>
      </c>
      <c r="S113" s="3">
        <v>0.37530534726727804</v>
      </c>
      <c r="T113" s="3">
        <v>0.47759136923821766</v>
      </c>
      <c r="U113" s="3">
        <v>0.4972466455180804</v>
      </c>
      <c r="V113" s="3">
        <v>0.33337317972275415</v>
      </c>
      <c r="W113" s="3">
        <v>0.51690527153193155</v>
      </c>
      <c r="X113" s="3">
        <v>0.45221246064840948</v>
      </c>
      <c r="Y113" s="3">
        <v>0.45530302351620988</v>
      </c>
      <c r="Z113" s="3">
        <v>0.50587464079125721</v>
      </c>
      <c r="AA113" s="3">
        <v>0.37493914037329357</v>
      </c>
      <c r="AB113" s="3">
        <v>0.53789571825615567</v>
      </c>
      <c r="AC113" s="3">
        <v>0.44388153973490396</v>
      </c>
      <c r="AD113" s="3">
        <v>0.44969600052725478</v>
      </c>
      <c r="AE113" s="3">
        <v>0.36382885728953679</v>
      </c>
      <c r="AF113" s="3">
        <v>0.43232129586811063</v>
      </c>
      <c r="AG113" s="3">
        <v>0.49611984019241329</v>
      </c>
    </row>
    <row r="114" spans="1:33">
      <c r="A114" s="6" t="s">
        <v>136</v>
      </c>
      <c r="B114" s="3">
        <v>0.30934343636363637</v>
      </c>
      <c r="C114" s="3">
        <v>0.24655648181818182</v>
      </c>
      <c r="D114" s="3">
        <v>0.35479798181818184</v>
      </c>
      <c r="E114" s="3">
        <v>0.21212121818181817</v>
      </c>
      <c r="F114" s="3">
        <v>0.18093211818181817</v>
      </c>
      <c r="G114" s="3">
        <v>0.2814815</v>
      </c>
      <c r="H114" s="3">
        <v>0.27571463636363636</v>
      </c>
      <c r="I114" s="3">
        <v>0.25311943636363632</v>
      </c>
      <c r="J114" s="3">
        <v>0.39068710000000001</v>
      </c>
      <c r="K114" s="3">
        <v>0.40404040000000002</v>
      </c>
      <c r="L114" s="3">
        <v>0.26060606363636363</v>
      </c>
      <c r="M114" s="3">
        <v>0.29646464545454543</v>
      </c>
      <c r="N114" s="3">
        <v>0.24603172727272729</v>
      </c>
      <c r="O114" s="3">
        <v>0.45454545454545447</v>
      </c>
      <c r="P114" s="3">
        <v>0.29162211818181821</v>
      </c>
      <c r="Q114" s="3">
        <v>0.37710439090909093</v>
      </c>
      <c r="R114" s="3">
        <v>0.23376621818181817</v>
      </c>
      <c r="S114" s="3">
        <v>0.44360269999999996</v>
      </c>
      <c r="T114" s="3">
        <v>0.26427431818181818</v>
      </c>
      <c r="U114" s="3">
        <v>0.42357642727272721</v>
      </c>
      <c r="V114" s="3">
        <v>0.22588497272727273</v>
      </c>
      <c r="W114" s="3">
        <v>0.34592247272727272</v>
      </c>
      <c r="X114" s="3">
        <v>0.31313130909090908</v>
      </c>
      <c r="Y114" s="3">
        <v>0.2806818181818182</v>
      </c>
      <c r="Z114" s="3">
        <v>0.28956228181818183</v>
      </c>
      <c r="AA114" s="3">
        <v>0.31955922727272723</v>
      </c>
      <c r="AB114" s="3">
        <v>0.26868688181818184</v>
      </c>
      <c r="AC114" s="3">
        <v>0.32942949090909091</v>
      </c>
      <c r="AD114" s="3">
        <v>0.31404958181818182</v>
      </c>
      <c r="AE114" s="3">
        <v>0.22525251818181816</v>
      </c>
      <c r="AF114" s="3">
        <v>0.29104229090909089</v>
      </c>
      <c r="AG114" s="3">
        <v>0.36501378181818178</v>
      </c>
    </row>
    <row r="115" spans="1:33">
      <c r="A115" s="6" t="s">
        <v>137</v>
      </c>
      <c r="B115" s="3">
        <v>0.517041194393285</v>
      </c>
      <c r="C115" s="3">
        <v>0.49464774833611985</v>
      </c>
      <c r="D115" s="3">
        <v>0.49942357456757674</v>
      </c>
      <c r="E115" s="3">
        <v>0.45698682456194561</v>
      </c>
      <c r="F115" s="3">
        <v>0.39993548475165597</v>
      </c>
      <c r="G115" s="3">
        <v>0.49614594782961902</v>
      </c>
      <c r="H115" s="3">
        <v>0.45804149663127719</v>
      </c>
      <c r="I115" s="3">
        <v>0.39424031079572042</v>
      </c>
      <c r="J115" s="3">
        <v>0.48766297121598373</v>
      </c>
      <c r="K115" s="3">
        <v>0.39120072731136141</v>
      </c>
      <c r="L115" s="3">
        <v>0.45821902837898615</v>
      </c>
      <c r="M115" s="3">
        <v>0.52231949208306805</v>
      </c>
      <c r="N115" s="3">
        <v>0.43335026355803352</v>
      </c>
      <c r="O115" s="3">
        <v>0.56511008963697529</v>
      </c>
      <c r="P115" s="3">
        <v>0.4623854370747339</v>
      </c>
      <c r="Q115" s="3">
        <v>0.47969279653903413</v>
      </c>
      <c r="R115" s="3">
        <v>0.43516021624912071</v>
      </c>
      <c r="S115" s="3">
        <v>0.48616967159260344</v>
      </c>
      <c r="T115" s="3">
        <v>0.49114856966025944</v>
      </c>
      <c r="U115" s="3">
        <v>0.5375545026495433</v>
      </c>
      <c r="V115" s="3">
        <v>0.43367801254848309</v>
      </c>
      <c r="W115" s="3">
        <v>0.60051516080800016</v>
      </c>
      <c r="X115" s="3">
        <v>0.46791181943933391</v>
      </c>
      <c r="Y115" s="3">
        <v>0.470804887410609</v>
      </c>
      <c r="Z115" s="3">
        <v>0.54719843329718443</v>
      </c>
      <c r="AA115" s="3">
        <v>0.48623335870357692</v>
      </c>
      <c r="AB115" s="3">
        <v>0.5405805150450389</v>
      </c>
      <c r="AC115" s="3">
        <v>0.42688275533532649</v>
      </c>
      <c r="AD115" s="3">
        <v>0.44152618072048372</v>
      </c>
      <c r="AE115" s="3">
        <v>0.42353476304462973</v>
      </c>
      <c r="AF115" s="3">
        <v>0.50890889398302352</v>
      </c>
      <c r="AG115" s="3">
        <v>0.56383173439872381</v>
      </c>
    </row>
    <row r="116" spans="1:33">
      <c r="A116" s="6" t="s">
        <v>138</v>
      </c>
      <c r="B116" s="3">
        <v>0.43288019917888643</v>
      </c>
      <c r="C116" s="3">
        <v>0.41181397878516518</v>
      </c>
      <c r="D116" s="3">
        <v>0.42805521312440242</v>
      </c>
      <c r="E116" s="3">
        <v>0.39973309409894947</v>
      </c>
      <c r="F116" s="3">
        <v>0.37889453000602719</v>
      </c>
      <c r="G116" s="3">
        <v>0.49363913053436281</v>
      </c>
      <c r="H116" s="3">
        <v>0.37377174199558899</v>
      </c>
      <c r="I116" s="3">
        <v>0.47740129429648714</v>
      </c>
      <c r="J116" s="3">
        <v>0.38814385627921427</v>
      </c>
      <c r="K116" s="3">
        <v>0.52103962459281294</v>
      </c>
      <c r="L116" s="3">
        <v>0.40918226355752951</v>
      </c>
      <c r="M116" s="3">
        <v>0.49714855064878472</v>
      </c>
      <c r="N116" s="3">
        <v>0.33812770158669148</v>
      </c>
      <c r="O116" s="3">
        <v>0.5667691118226369</v>
      </c>
      <c r="P116" s="3">
        <v>0.37386833204959236</v>
      </c>
      <c r="Q116" s="3">
        <v>0.41284862505429581</v>
      </c>
      <c r="R116" s="3">
        <v>0.49011676088104256</v>
      </c>
      <c r="S116" s="3">
        <v>0.44003417280362456</v>
      </c>
      <c r="T116" s="3">
        <v>0.43699092658125566</v>
      </c>
      <c r="U116" s="3">
        <v>0.45808911306104655</v>
      </c>
      <c r="V116" s="3">
        <v>0.32910714951562886</v>
      </c>
      <c r="W116" s="3">
        <v>0.4930138858361563</v>
      </c>
      <c r="X116" s="3">
        <v>0.42209284226818083</v>
      </c>
      <c r="Y116" s="3">
        <v>0.50331855120538083</v>
      </c>
      <c r="Z116" s="3">
        <v>0.51172837251647307</v>
      </c>
      <c r="AA116" s="3">
        <v>0.46055554659306214</v>
      </c>
      <c r="AB116" s="3">
        <v>0.43945534535621006</v>
      </c>
      <c r="AC116" s="3">
        <v>0.47117941074759168</v>
      </c>
      <c r="AD116" s="3">
        <v>0.36681709857521055</v>
      </c>
      <c r="AE116" s="3">
        <v>0.34303096190563842</v>
      </c>
      <c r="AF116" s="3">
        <v>0.42134472500425968</v>
      </c>
      <c r="AG116" s="3">
        <v>0.54842686051766076</v>
      </c>
    </row>
    <row r="117" spans="1:33">
      <c r="A117" s="6" t="s">
        <v>139</v>
      </c>
      <c r="B117" s="3">
        <v>0.64595740499413434</v>
      </c>
      <c r="C117" s="3">
        <v>0.57792783230164468</v>
      </c>
      <c r="D117" s="3">
        <v>0.63655252552059394</v>
      </c>
      <c r="E117" s="3">
        <v>0.48999699476432795</v>
      </c>
      <c r="F117" s="3">
        <v>0.52111517165507149</v>
      </c>
      <c r="G117" s="3">
        <v>0.63246167306599343</v>
      </c>
      <c r="H117" s="3">
        <v>0.54465528712079669</v>
      </c>
      <c r="I117" s="3">
        <v>0.58067221957606152</v>
      </c>
      <c r="J117" s="3">
        <v>0.606245253210696</v>
      </c>
      <c r="K117" s="3">
        <v>0.63405633758421498</v>
      </c>
      <c r="L117" s="3">
        <v>0.57294523183100088</v>
      </c>
      <c r="M117" s="3">
        <v>0.61589566651039118</v>
      </c>
      <c r="N117" s="3">
        <v>0.50562195652905628</v>
      </c>
      <c r="O117" s="3">
        <v>0.60516165230472785</v>
      </c>
      <c r="P117" s="3">
        <v>0.54587713041971986</v>
      </c>
      <c r="Q117" s="3">
        <v>0.63120295833708828</v>
      </c>
      <c r="R117" s="3">
        <v>0.64370011941368999</v>
      </c>
      <c r="S117" s="3">
        <v>0.59099479650174302</v>
      </c>
      <c r="T117" s="3">
        <v>0.5977686975491916</v>
      </c>
      <c r="U117" s="3">
        <v>0.62502143254894926</v>
      </c>
      <c r="V117" s="3">
        <v>0.51194596643791201</v>
      </c>
      <c r="W117" s="3">
        <v>0.65538216597725363</v>
      </c>
      <c r="X117" s="3">
        <v>0.57520911963285548</v>
      </c>
      <c r="Y117" s="3">
        <v>0.58864822209842904</v>
      </c>
      <c r="Z117" s="3">
        <v>0.69095335785293577</v>
      </c>
      <c r="AA117" s="3">
        <v>0.62675666649766815</v>
      </c>
      <c r="AB117" s="3">
        <v>0.62713037405314731</v>
      </c>
      <c r="AC117" s="3">
        <v>0.61424413350143425</v>
      </c>
      <c r="AD117" s="3">
        <v>0.50385136606339842</v>
      </c>
      <c r="AE117" s="3">
        <v>0.47896554035189021</v>
      </c>
      <c r="AF117" s="3">
        <v>0.63193628720029948</v>
      </c>
      <c r="AG117" s="3">
        <v>0.70140749441642769</v>
      </c>
    </row>
    <row r="118" spans="1:33">
      <c r="A118" s="5" t="s">
        <v>140</v>
      </c>
      <c r="B118" s="3">
        <v>0.48452402532446437</v>
      </c>
      <c r="C118" s="3">
        <v>0.40293807927188613</v>
      </c>
      <c r="D118" s="3">
        <v>0.41439176555451962</v>
      </c>
      <c r="E118" s="3">
        <v>0.38651033958947068</v>
      </c>
      <c r="F118" s="3">
        <v>0.34467403960979071</v>
      </c>
      <c r="G118" s="3">
        <v>0.40072749150160192</v>
      </c>
      <c r="H118" s="3">
        <v>0.31416179120357124</v>
      </c>
      <c r="I118" s="3">
        <v>0.40031609911612481</v>
      </c>
      <c r="J118" s="3">
        <v>0.47036705516883193</v>
      </c>
      <c r="K118" s="3">
        <v>0.33676669627769412</v>
      </c>
      <c r="L118" s="3">
        <v>0.3534637447912764</v>
      </c>
      <c r="M118" s="3">
        <v>0.4931037801160193</v>
      </c>
      <c r="N118" s="3">
        <v>0.29701708275092503</v>
      </c>
      <c r="O118" s="3">
        <v>0.4368135920806499</v>
      </c>
      <c r="P118" s="3">
        <v>0.31826979642585723</v>
      </c>
      <c r="Q118" s="3">
        <v>0.39723200051323326</v>
      </c>
      <c r="R118" s="3">
        <v>0.35420222992215089</v>
      </c>
      <c r="S118" s="3">
        <v>0.4614907894434167</v>
      </c>
      <c r="T118" s="3">
        <v>0.44311060781493583</v>
      </c>
      <c r="U118" s="3">
        <v>0.43933105400278738</v>
      </c>
      <c r="V118" s="3">
        <v>0.32615381035389079</v>
      </c>
      <c r="W118" s="3">
        <v>0.53988399029860945</v>
      </c>
      <c r="X118" s="3">
        <v>0.34401618718787869</v>
      </c>
      <c r="Y118" s="3">
        <v>0.40853875642432402</v>
      </c>
      <c r="Z118" s="3">
        <v>0.4688761383177763</v>
      </c>
      <c r="AA118" s="3">
        <v>0.40178149904609511</v>
      </c>
      <c r="AB118" s="3">
        <v>0.45066693116401702</v>
      </c>
      <c r="AC118" s="3">
        <v>0.39592936874739287</v>
      </c>
      <c r="AD118" s="3">
        <v>0.32541812742817838</v>
      </c>
      <c r="AE118" s="3">
        <v>0.34582220749289488</v>
      </c>
      <c r="AF118" s="3">
        <v>0.42830112161252343</v>
      </c>
      <c r="AG118" s="3">
        <v>0.51765529357242934</v>
      </c>
    </row>
    <row r="119" spans="1:33">
      <c r="A119" s="6" t="s">
        <v>141</v>
      </c>
      <c r="B119" s="3">
        <v>0.45165534314883499</v>
      </c>
      <c r="C119" s="3">
        <v>0.36182778063913784</v>
      </c>
      <c r="D119" s="3">
        <v>0.36424856682417017</v>
      </c>
      <c r="E119" s="3">
        <v>0.35499661876507732</v>
      </c>
      <c r="F119" s="3">
        <v>0.29910237737608308</v>
      </c>
      <c r="G119" s="3">
        <v>0.36562836834050078</v>
      </c>
      <c r="H119" s="3">
        <v>0.24115789935133372</v>
      </c>
      <c r="I119" s="3">
        <v>0.35130695062209444</v>
      </c>
      <c r="J119" s="3">
        <v>0.42843385262202177</v>
      </c>
      <c r="K119" s="3">
        <v>0.25330085697770793</v>
      </c>
      <c r="L119" s="3">
        <v>0.2616157760214935</v>
      </c>
      <c r="M119" s="3">
        <v>0.47041875052770998</v>
      </c>
      <c r="N119" s="3">
        <v>0.27929505745033339</v>
      </c>
      <c r="O119" s="3">
        <v>0.4119968926110909</v>
      </c>
      <c r="P119" s="3">
        <v>0.29057798029853921</v>
      </c>
      <c r="Q119" s="3">
        <v>0.32648503157268394</v>
      </c>
      <c r="R119" s="3">
        <v>0.31077994452284569</v>
      </c>
      <c r="S119" s="3">
        <v>0.44890517376973921</v>
      </c>
      <c r="T119" s="3">
        <v>0.39601906764575229</v>
      </c>
      <c r="U119" s="3">
        <v>0.39552637518744493</v>
      </c>
      <c r="V119" s="3">
        <v>0.2832591658878239</v>
      </c>
      <c r="W119" s="3">
        <v>0.53448278233769064</v>
      </c>
      <c r="X119" s="3">
        <v>0.28539920559845994</v>
      </c>
      <c r="Y119" s="3">
        <v>0.35134595208012409</v>
      </c>
      <c r="Z119" s="3">
        <v>0.39434241197259884</v>
      </c>
      <c r="AA119" s="3">
        <v>0.34526429699761457</v>
      </c>
      <c r="AB119" s="3">
        <v>0.40116234381649224</v>
      </c>
      <c r="AC119" s="3">
        <v>0.33904878328398541</v>
      </c>
      <c r="AD119" s="3">
        <v>0.28826217506101165</v>
      </c>
      <c r="AE119" s="3">
        <v>0.32552219256372222</v>
      </c>
      <c r="AF119" s="3">
        <v>0.40631712166226269</v>
      </c>
      <c r="AG119" s="3">
        <v>0.45318662242159541</v>
      </c>
    </row>
    <row r="120" spans="1:33">
      <c r="A120" s="6" t="s">
        <v>142</v>
      </c>
      <c r="B120" s="3">
        <v>0.51739270750009381</v>
      </c>
      <c r="C120" s="3">
        <v>0.44404837790463442</v>
      </c>
      <c r="D120" s="3">
        <v>0.46453496428486901</v>
      </c>
      <c r="E120" s="3">
        <v>0.41802406041386403</v>
      </c>
      <c r="F120" s="3">
        <v>0.39024570184349833</v>
      </c>
      <c r="G120" s="3">
        <v>0.43582661466270306</v>
      </c>
      <c r="H120" s="3">
        <v>0.38716568305580878</v>
      </c>
      <c r="I120" s="3">
        <v>0.44932524761015519</v>
      </c>
      <c r="J120" s="3">
        <v>0.51230025771564214</v>
      </c>
      <c r="K120" s="3">
        <v>0.42023253557768031</v>
      </c>
      <c r="L120" s="3">
        <v>0.44531171356105936</v>
      </c>
      <c r="M120" s="3">
        <v>0.51578880970432861</v>
      </c>
      <c r="N120" s="3">
        <v>0.31473910805151667</v>
      </c>
      <c r="O120" s="3">
        <v>0.4616302915502089</v>
      </c>
      <c r="P120" s="3">
        <v>0.34596161255317526</v>
      </c>
      <c r="Q120" s="3">
        <v>0.46797896945378264</v>
      </c>
      <c r="R120" s="3">
        <v>0.3976245153214561</v>
      </c>
      <c r="S120" s="3">
        <v>0.47407640511709426</v>
      </c>
      <c r="T120" s="3">
        <v>0.49020214798411937</v>
      </c>
      <c r="U120" s="3">
        <v>0.48313573281812977</v>
      </c>
      <c r="V120" s="3">
        <v>0.36904845481995768</v>
      </c>
      <c r="W120" s="3">
        <v>0.54528519825952837</v>
      </c>
      <c r="X120" s="3">
        <v>0.40263316877729743</v>
      </c>
      <c r="Y120" s="3">
        <v>0.4657315607685239</v>
      </c>
      <c r="Z120" s="3">
        <v>0.54340986466295382</v>
      </c>
      <c r="AA120" s="3">
        <v>0.45829870109457566</v>
      </c>
      <c r="AB120" s="3">
        <v>0.50017151851154174</v>
      </c>
      <c r="AC120" s="3">
        <v>0.45280995421080034</v>
      </c>
      <c r="AD120" s="3">
        <v>0.36257407979534512</v>
      </c>
      <c r="AE120" s="3">
        <v>0.36612222242206754</v>
      </c>
      <c r="AF120" s="3">
        <v>0.45028512156278416</v>
      </c>
      <c r="AG120" s="3">
        <v>0.58212396472326333</v>
      </c>
    </row>
    <row r="121" spans="1:33">
      <c r="A121" s="5" t="s">
        <v>143</v>
      </c>
      <c r="B121" s="3">
        <v>0.54417817916666666</v>
      </c>
      <c r="C121" s="3">
        <v>0.33909538750000001</v>
      </c>
      <c r="D121" s="3">
        <v>0.30120284583333334</v>
      </c>
      <c r="E121" s="3">
        <v>0.33197342916666667</v>
      </c>
      <c r="F121" s="3">
        <v>0.37704599583333331</v>
      </c>
      <c r="G121" s="3">
        <v>0.32169459583333332</v>
      </c>
      <c r="H121" s="3">
        <v>0.241993125</v>
      </c>
      <c r="I121" s="3">
        <v>0.56804549583333341</v>
      </c>
      <c r="J121" s="3">
        <v>0.47316442916666668</v>
      </c>
      <c r="K121" s="3">
        <v>0.47626640833333334</v>
      </c>
      <c r="L121" s="3">
        <v>0.31774069583333331</v>
      </c>
      <c r="M121" s="3">
        <v>0.4937337458333334</v>
      </c>
      <c r="N121" s="3">
        <v>0.24064584166666667</v>
      </c>
      <c r="O121" s="3">
        <v>0.37451072916666672</v>
      </c>
      <c r="P121" s="3">
        <v>0.4158415875</v>
      </c>
      <c r="Q121" s="3">
        <v>0.42657693333333335</v>
      </c>
      <c r="R121" s="3">
        <v>0.35265860833333329</v>
      </c>
      <c r="S121" s="3">
        <v>0.33901585833333336</v>
      </c>
      <c r="T121" s="3">
        <v>0.31164027500000002</v>
      </c>
      <c r="U121" s="3">
        <v>0.43785642916666667</v>
      </c>
      <c r="V121" s="3">
        <v>0.23698417499999999</v>
      </c>
      <c r="W121" s="3">
        <v>0.58986134166666671</v>
      </c>
      <c r="X121" s="3">
        <v>0.29327283333333332</v>
      </c>
      <c r="Y121" s="3">
        <v>0.41617785833333332</v>
      </c>
      <c r="Z121" s="3">
        <v>0.44787722083333337</v>
      </c>
      <c r="AA121" s="3">
        <v>0.33063861666666672</v>
      </c>
      <c r="AB121" s="3">
        <v>0.38329489999999999</v>
      </c>
      <c r="AC121" s="3">
        <v>0.334069175</v>
      </c>
      <c r="AD121" s="3">
        <v>0.42490054583333331</v>
      </c>
      <c r="AE121" s="3">
        <v>0.30922929166666663</v>
      </c>
      <c r="AF121" s="3">
        <v>0.39374504166666668</v>
      </c>
      <c r="AG121" s="3">
        <v>0.45467953750000001</v>
      </c>
    </row>
    <row r="122" spans="1:33">
      <c r="A122" s="6" t="s">
        <v>144</v>
      </c>
      <c r="B122" s="3">
        <v>0.55449402500000011</v>
      </c>
      <c r="C122" s="3">
        <v>0.33302597500000003</v>
      </c>
      <c r="D122" s="3">
        <v>0.22829781666666665</v>
      </c>
      <c r="E122" s="3">
        <v>0.23115511666666669</v>
      </c>
      <c r="F122" s="3">
        <v>0.40913444166666668</v>
      </c>
      <c r="G122" s="3">
        <v>0.20917702499999999</v>
      </c>
      <c r="H122" s="3">
        <v>0.19357605</v>
      </c>
      <c r="I122" s="3">
        <v>0.54993211666666664</v>
      </c>
      <c r="J122" s="3">
        <v>0.47213284999999994</v>
      </c>
      <c r="K122" s="3">
        <v>0.45288018333333335</v>
      </c>
      <c r="L122" s="3">
        <v>0.35720959166666666</v>
      </c>
      <c r="M122" s="3">
        <v>0.51595766666666676</v>
      </c>
      <c r="N122" s="3">
        <v>0.24535447500000002</v>
      </c>
      <c r="O122" s="3">
        <v>0.3514704666666667</v>
      </c>
      <c r="P122" s="3">
        <v>0.42394333333333334</v>
      </c>
      <c r="Q122" s="3">
        <v>0.39262134166666662</v>
      </c>
      <c r="R122" s="3">
        <v>0.31460482499999998</v>
      </c>
      <c r="S122" s="3">
        <v>0.3888043166666667</v>
      </c>
      <c r="T122" s="3">
        <v>0.26730176666666666</v>
      </c>
      <c r="U122" s="3">
        <v>0.46972746666666665</v>
      </c>
      <c r="V122" s="3">
        <v>0.19913091666666666</v>
      </c>
      <c r="W122" s="3">
        <v>0.50042787499999997</v>
      </c>
      <c r="X122" s="3">
        <v>0.27296629166666664</v>
      </c>
      <c r="Y122" s="3">
        <v>0.31503663333333332</v>
      </c>
      <c r="Z122" s="3">
        <v>0.37696735000000003</v>
      </c>
      <c r="AA122" s="3">
        <v>0.24592836666666668</v>
      </c>
      <c r="AB122" s="3">
        <v>0.36338144166666664</v>
      </c>
      <c r="AC122" s="3">
        <v>0.27464429166666671</v>
      </c>
      <c r="AD122" s="3">
        <v>0.32420339166666667</v>
      </c>
      <c r="AE122" s="3">
        <v>0.29343919166666665</v>
      </c>
      <c r="AF122" s="3">
        <v>0.30341420833333332</v>
      </c>
      <c r="AG122" s="3">
        <v>0.39465810833333331</v>
      </c>
    </row>
    <row r="123" spans="1:33">
      <c r="A123" s="6" t="s">
        <v>145</v>
      </c>
      <c r="B123" s="3">
        <v>0.53386233333333333</v>
      </c>
      <c r="C123" s="3">
        <v>0.34516479999999999</v>
      </c>
      <c r="D123" s="3">
        <v>0.37410787499999998</v>
      </c>
      <c r="E123" s="3">
        <v>0.43279174166666662</v>
      </c>
      <c r="F123" s="3">
        <v>0.34495755</v>
      </c>
      <c r="G123" s="3">
        <v>0.43421216666666668</v>
      </c>
      <c r="H123" s="3">
        <v>0.29041020000000001</v>
      </c>
      <c r="I123" s="3">
        <v>0.58615887500000008</v>
      </c>
      <c r="J123" s="3">
        <v>0.47419600833333336</v>
      </c>
      <c r="K123" s="3">
        <v>0.49965263333333337</v>
      </c>
      <c r="L123" s="3">
        <v>0.27827180000000001</v>
      </c>
      <c r="M123" s="3">
        <v>0.47150982500000005</v>
      </c>
      <c r="N123" s="3">
        <v>0.23593720833333331</v>
      </c>
      <c r="O123" s="3">
        <v>0.39755099166666669</v>
      </c>
      <c r="P123" s="3">
        <v>0.40773984166666666</v>
      </c>
      <c r="Q123" s="3">
        <v>0.46053252500000008</v>
      </c>
      <c r="R123" s="3">
        <v>0.39071239166666666</v>
      </c>
      <c r="S123" s="3">
        <v>0.28922739999999997</v>
      </c>
      <c r="T123" s="3">
        <v>0.35597878333333338</v>
      </c>
      <c r="U123" s="3">
        <v>0.4059853916666667</v>
      </c>
      <c r="V123" s="3">
        <v>0.27483743333333333</v>
      </c>
      <c r="W123" s="3">
        <v>0.67929480833333333</v>
      </c>
      <c r="X123" s="3">
        <v>0.31357937499999999</v>
      </c>
      <c r="Y123" s="3">
        <v>0.51731908333333332</v>
      </c>
      <c r="Z123" s="3">
        <v>0.5187870916666667</v>
      </c>
      <c r="AA123" s="3">
        <v>0.41534886666666671</v>
      </c>
      <c r="AB123" s="3">
        <v>0.40320835833333341</v>
      </c>
      <c r="AC123" s="3">
        <v>0.39349405833333329</v>
      </c>
      <c r="AD123" s="3">
        <v>0.52559769999999995</v>
      </c>
      <c r="AE123" s="3">
        <v>0.3250193916666666</v>
      </c>
      <c r="AF123" s="3">
        <v>0.4840758750000001</v>
      </c>
      <c r="AG123" s="3">
        <v>0.51470096666666676</v>
      </c>
    </row>
  </sheetData>
  <conditionalFormatting sqref="A114">
    <cfRule type="containsText" dxfId="2" priority="3" operator="containsText" text="CC">
      <formula>NOT(ISERROR(SEARCH("CC",A114)))</formula>
    </cfRule>
  </conditionalFormatting>
  <conditionalFormatting sqref="A98">
    <cfRule type="containsText" dxfId="1" priority="2" operator="containsText" text="CC">
      <formula>NOT(ISERROR(SEARCH("CC",A98)))</formula>
    </cfRule>
  </conditionalFormatting>
  <conditionalFormatting sqref="A85">
    <cfRule type="containsText" dxfId="0" priority="1" operator="containsText" text="CC">
      <formula>NOT(ISERROR(SEARCH("CC",A85)))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Introducción</vt:lpstr>
      <vt:lpstr>Mapa de Puntajes</vt:lpstr>
      <vt:lpstr>Puntajes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cgutierrez</dc:creator>
  <cp:lastModifiedBy>Leslie Solis</cp:lastModifiedBy>
  <dcterms:created xsi:type="dcterms:W3CDTF">2018-10-04T13:57:54Z</dcterms:created>
  <dcterms:modified xsi:type="dcterms:W3CDTF">2020-06-17T18:50:30Z</dcterms:modified>
</cp:coreProperties>
</file>