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Ex3.xml" ContentType="application/vnd.ms-office.chartex+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https://d.docs.live.net/f95e10ab61d9eaad/Documents/DATA ANALYSIS BOOTCAMP/MY PERSONAL PROJECT/HR ANALYSIS USING EXCEL/"/>
    </mc:Choice>
  </mc:AlternateContent>
  <xr:revisionPtr revIDLastSave="5" documentId="11_12F808120F9D7AD1ADB3D353A39B583FF74AD77E" xr6:coauthVersionLast="47" xr6:coauthVersionMax="47" xr10:uidLastSave="{2FBE9BDA-07DF-465B-A28E-CECD6D4A5C06}"/>
  <bookViews>
    <workbookView xWindow="57480" yWindow="-120" windowWidth="29040" windowHeight="15990" xr2:uid="{00000000-000D-0000-FFFF-FFFF00000000}"/>
  </bookViews>
  <sheets>
    <sheet name="Data" sheetId="1" r:id="rId1"/>
    <sheet name="Dashboard" sheetId="4" r:id="rId2"/>
    <sheet name="Education" sheetId="11" r:id="rId3"/>
    <sheet name="KPI" sheetId="7" r:id="rId4"/>
    <sheet name="Rating" sheetId="8" r:id="rId5"/>
    <sheet name="Gender" sheetId="9" r:id="rId6"/>
    <sheet name="Department" sheetId="13" r:id="rId7"/>
    <sheet name="Job Role" sheetId="12" r:id="rId8"/>
    <sheet name="Age" sheetId="15" r:id="rId9"/>
    <sheet name="Marital Status" sheetId="16" r:id="rId10"/>
    <sheet name="Images" sheetId="2" r:id="rId11"/>
  </sheets>
  <definedNames>
    <definedName name="_xlchart.v1.0" hidden="1">'Job Role'!$D$4:$D$12</definedName>
    <definedName name="_xlchart.v1.1" hidden="1">'Job Role'!$E$4:$E$12</definedName>
    <definedName name="_xlchart.v1.4" hidden="1">'Job Role'!$D$4:$D$12</definedName>
    <definedName name="_xlchart.v1.5" hidden="1">'Job Role'!$E$4:$E$12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Slicer_Department">#N/A</definedName>
    <definedName name="Slicer_Education_Field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4" i="16" l="1"/>
  <c r="D5" i="16"/>
  <c r="D6" i="16"/>
  <c r="D5" i="12"/>
  <c r="D6" i="12"/>
  <c r="D7" i="12"/>
  <c r="D8" i="12"/>
  <c r="D9" i="12"/>
  <c r="D10" i="12"/>
  <c r="D11" i="12"/>
  <c r="D12" i="12"/>
  <c r="D4" i="12"/>
  <c r="C8" i="7"/>
  <c r="A8" i="7"/>
  <c r="B8" i="7"/>
  <c r="E5" i="16"/>
  <c r="E6" i="16"/>
  <c r="E4" i="16"/>
  <c r="E8" i="12"/>
  <c r="E9" i="12"/>
  <c r="E6" i="12"/>
  <c r="E7" i="12"/>
  <c r="E10" i="12"/>
  <c r="E11" i="12"/>
  <c r="E12" i="12"/>
  <c r="E5" i="12"/>
  <c r="E4" i="12"/>
  <c r="B10" i="9"/>
  <c r="B9" i="9"/>
  <c r="B6" i="8"/>
  <c r="C9" i="9" l="1"/>
  <c r="C10" i="9"/>
  <c r="C6" i="8"/>
  <c r="B7" i="8"/>
  <c r="C7" i="8" s="1"/>
  <c r="D8" i="7"/>
  <c r="E8"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<sst xmlns="http://schemas.openxmlformats.org/spreadsheetml/2006/main" count="19216" uniqueCount="1570">
  <si>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</si>
  <si>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</si>
  <si>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</si>
  <si>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</si>
  <si>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</si>
  <si>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</si>
  <si>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</si>
  <si>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</si>
  <si>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</si>
  <si>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</si>
  <si>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</si>
  <si>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</si>
  <si>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</si>
  <si>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</si>
  <si>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</si>
  <si>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</si>
  <si>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</si>
  <si>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</si>
  <si>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</si>
  <si>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</si>
  <si>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</si>
  <si>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</si>
  <si>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</si>
  <si>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</si>
  <si>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</si>
  <si>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</si>
  <si>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</si>
  <si>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</si>
  <si>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</si>
  <si>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</si>
  <si>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</si>
  <si>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</si>
  <si>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</si>
  <si>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</si>
  <si>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</si>
  <si>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</si>
  <si>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</si>
  <si>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</si>
  <si>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</si>
  <si>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</si>
  <si>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</si>
  <si>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</si>
  <si>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</si>
  <si>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</si>
  <si>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</si>
  <si>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</si>
  <si>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</si>
  <si>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</si>
  <si>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</si>
  <si>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</si>
  <si>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</si>
  <si>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</si>
  <si>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</si>
  <si>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</si>
  <si>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</si>
  <si>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</si>
  <si>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</si>
  <si>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</si>
  <si>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</si>
  <si>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</si>
  <si>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</si>
  <si>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</si>
  <si>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</si>
  <si>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</si>
  <si>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</si>
  <si>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</si>
  <si>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</si>
  <si>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</si>
  <si>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</si>
  <si>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</si>
  <si>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</si>
  <si>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</si>
  <si>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</si>
  <si>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</si>
  <si>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</si>
  <si>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</si>
  <si>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</si>
  <si>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</si>
  <si>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</si>
  <si>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</si>
  <si>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</si>
  <si>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</si>
  <si>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</si>
  <si>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</si>
  <si>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</si>
  <si>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</si>
  <si>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</si>
  <si>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</si>
  <si>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</si>
  <si>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</si>
  <si>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</si>
  <si>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</si>
  <si>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</si>
  <si>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</si>
  <si>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</si>
  <si>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</si>
  <si>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</si>
  <si>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</si>
  <si>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</si>
  <si>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</si>
  <si>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</si>
  <si>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</si>
  <si>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</si>
  <si>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</si>
  <si>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</si>
  <si>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</si>
  <si>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</si>
  <si>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</si>
  <si>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</si>
  <si>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</si>
  <si>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</si>
  <si>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</si>
  <si>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</si>
  <si>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</si>
  <si>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</si>
  <si>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</si>
  <si>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</si>
  <si>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</si>
  <si>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</si>
  <si>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</si>
  <si>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</si>
  <si>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</si>
  <si>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</si>
  <si>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</si>
  <si>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</si>
  <si>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</si>
  <si>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</si>
  <si>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</si>
  <si>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</si>
  <si>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</si>
  <si>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</si>
  <si>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</si>
  <si>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</si>
  <si>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</si>
  <si>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</si>
  <si>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</si>
  <si>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</si>
  <si>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</si>
  <si>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</si>
  <si>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</si>
  <si>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</si>
  <si>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</si>
  <si>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</si>
  <si>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</si>
  <si>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</si>
  <si>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</si>
  <si>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</si>
  <si>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</si>
  <si>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</si>
  <si>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</si>
  <si>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</si>
  <si>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</si>
  <si>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</si>
  <si>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</si>
  <si>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</si>
  <si>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</si>
  <si>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</si>
  <si>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</si>
  <si>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</si>
  <si>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</si>
  <si>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</si>
  <si>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</si>
  <si>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</si>
  <si>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</si>
  <si>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</si>
  <si>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</si>
  <si>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</si>
  <si>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</si>
  <si>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</si>
  <si>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</si>
  <si>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</si>
  <si>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</si>
  <si>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</si>
  <si>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</si>
  <si>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</si>
  <si>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</si>
  <si>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</si>
  <si>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</si>
  <si>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</si>
  <si>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</si>
  <si>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</si>
  <si>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</si>
  <si>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</si>
  <si>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</si>
  <si>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</si>
  <si>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</si>
  <si>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</si>
  <si>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</si>
  <si>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</si>
  <si>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</si>
  <si>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</si>
  <si>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</si>
  <si>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</si>
  <si>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</si>
  <si>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</si>
  <si>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</si>
  <si>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</si>
  <si>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</si>
  <si>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</si>
  <si>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</si>
  <si>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</si>
  <si>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</si>
  <si>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</si>
  <si>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</si>
  <si>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</si>
  <si>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</si>
  <si>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</si>
  <si>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</si>
  <si>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</si>
  <si>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</si>
  <si>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</si>
  <si>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</si>
  <si>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</si>
  <si>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</si>
  <si>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</si>
  <si>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</si>
  <si>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</si>
  <si>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</si>
  <si>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</si>
  <si>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</si>
  <si>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</si>
  <si>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</si>
  <si>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</si>
  <si>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</si>
  <si>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</si>
  <si>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</si>
  <si>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</si>
  <si>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</si>
  <si>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</si>
  <si>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</si>
  <si>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</si>
  <si>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</si>
  <si>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</si>
  <si>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</si>
  <si>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</si>
  <si>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</si>
  <si>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</si>
  <si>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</si>
  <si>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</si>
  <si>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</si>
  <si>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</si>
  <si>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</si>
  <si>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</si>
  <si>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</si>
  <si>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</si>
  <si>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</si>
  <si>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</si>
  <si>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</si>
  <si>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</si>
  <si>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</si>
  <si>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</si>
  <si>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</si>
  <si>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</si>
  <si>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</si>
  <si>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</si>
  <si>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</si>
  <si>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</si>
  <si>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</si>
  <si>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</si>
  <si>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</si>
  <si>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</si>
  <si>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</si>
  <si>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</si>
  <si>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</si>
  <si>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</si>
  <si>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</si>
  <si>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</si>
  <si>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</si>
  <si>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</si>
  <si>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</si>
  <si>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</si>
  <si>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</si>
  <si>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</si>
  <si>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</si>
  <si>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</si>
  <si>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</si>
  <si>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</si>
  <si>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</si>
  <si>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</si>
  <si>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</si>
  <si>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</si>
  <si>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</si>
  <si>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</si>
  <si>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</si>
  <si>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</si>
  <si>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</si>
  <si>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</si>
  <si>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</si>
  <si>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</si>
  <si>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</si>
  <si>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</si>
  <si>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</si>
  <si>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</si>
  <si>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</si>
  <si>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</si>
  <si>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</si>
  <si>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</si>
  <si>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</si>
  <si>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</si>
  <si>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</si>
  <si>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</si>
  <si>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</si>
  <si>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</si>
  <si>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</si>
  <si>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</si>
  <si>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</si>
  <si>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</si>
  <si>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</si>
  <si>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</si>
  <si>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</si>
  <si>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</si>
  <si>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</si>
  <si>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</si>
  <si>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</si>
  <si>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</si>
  <si>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</si>
  <si>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</si>
  <si>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</si>
  <si>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</si>
  <si>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</si>
  <si>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</si>
  <si>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</si>
  <si>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</si>
  <si>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</si>
  <si>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</si>
  <si>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</si>
  <si>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</si>
  <si>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</si>
  <si>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</si>
  <si>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</si>
  <si>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</si>
  <si>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</si>
  <si>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</si>
  <si>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</si>
  <si>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</si>
  <si>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</si>
  <si>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</si>
  <si>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</si>
  <si>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</si>
  <si>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</si>
  <si>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</si>
  <si>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</si>
  <si>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</si>
  <si>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</si>
  <si>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</si>
  <si>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</si>
  <si>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</si>
  <si>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</si>
  <si>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</si>
  <si>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</si>
  <si>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</si>
  <si>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</si>
  <si>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</si>
  <si>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</si>
  <si>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</si>
  <si>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</si>
  <si>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</si>
  <si>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</si>
  <si>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</si>
  <si>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</si>
  <si>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</si>
  <si>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</si>
  <si>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</si>
  <si>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</si>
  <si>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</si>
  <si>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</si>
  <si>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</si>
  <si>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</si>
  <si>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</si>
  <si>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</si>
  <si>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</si>
  <si>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</si>
  <si>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</si>
  <si>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</si>
  <si>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</si>
  <si>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</si>
  <si>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</si>
  <si>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</si>
  <si>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</si>
  <si>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</si>
  <si>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</si>
  <si>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</si>
  <si>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</si>
  <si>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</si>
  <si>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</si>
  <si>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</si>
  <si>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</si>
  <si>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</si>
  <si>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</si>
  <si>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</si>
  <si>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</si>
  <si>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</si>
  <si>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</si>
  <si>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</si>
  <si>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</si>
  <si>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</si>
  <si>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</si>
  <si>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</si>
  <si>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</si>
  <si>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</si>
  <si>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</si>
  <si>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</si>
  <si>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</si>
  <si>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</si>
  <si>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</si>
  <si>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</si>
  <si>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</si>
  <si>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</si>
  <si>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</si>
  <si>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</si>
  <si>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</si>
  <si>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</si>
  <si>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</si>
  <si>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</si>
  <si>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</si>
  <si>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</si>
  <si>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</si>
  <si>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</si>
  <si>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</si>
  <si>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</si>
  <si>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</si>
  <si>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</si>
  <si>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</si>
  <si>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</si>
  <si>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</si>
  <si>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</si>
  <si>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</si>
  <si>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</si>
  <si>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</si>
  <si>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</si>
  <si>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</si>
  <si>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</si>
  <si>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</si>
  <si>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</si>
  <si>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</si>
  <si>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</si>
  <si>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</si>
  <si>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</si>
  <si>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</si>
  <si>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</si>
  <si>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</si>
  <si>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</si>
  <si>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</si>
  <si>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</si>
  <si>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</si>
  <si>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</si>
  <si>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</si>
  <si>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</si>
  <si>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</si>
  <si>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</si>
  <si>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</si>
  <si>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</si>
  <si>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</si>
  <si>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</si>
  <si>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</si>
  <si>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</si>
  <si>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</si>
  <si>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</si>
  <si>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</si>
  <si>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</si>
  <si>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</si>
  <si>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</si>
  <si>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</si>
  <si>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</si>
  <si>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</si>
  <si>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</si>
  <si>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</si>
  <si>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</si>
  <si>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</si>
  <si>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</si>
  <si>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</si>
  <si>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</si>
  <si>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</si>
  <si>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</si>
  <si>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</si>
  <si>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</si>
  <si>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</si>
  <si>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</si>
  <si>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</si>
  <si>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</si>
  <si>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</si>
  <si>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</si>
  <si>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</si>
  <si>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</si>
  <si>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</si>
  <si>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</si>
  <si>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</si>
  <si>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</si>
  <si>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</si>
  <si>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</si>
  <si>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</si>
  <si>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</si>
  <si>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</si>
  <si>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</si>
  <si>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</si>
  <si>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</si>
  <si>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</si>
  <si>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</si>
  <si>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</si>
  <si>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</si>
  <si>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</si>
  <si>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</si>
  <si>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</si>
  <si>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</si>
  <si>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</si>
  <si>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</si>
  <si>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</si>
  <si>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</si>
  <si>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</si>
  <si>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</si>
  <si>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</si>
  <si>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</si>
  <si>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</si>
  <si>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</si>
  <si>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</si>
  <si>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</si>
  <si>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</si>
  <si>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</si>
  <si>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</si>
  <si>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</si>
  <si>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</si>
  <si>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</si>
  <si>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</si>
  <si>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</si>
  <si>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</si>
  <si>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</si>
  <si>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</si>
  <si>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</si>
  <si>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</si>
  <si>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</si>
  <si>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</si>
  <si>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</si>
  <si>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</si>
  <si>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</si>
  <si>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</si>
  <si>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</si>
  <si>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</si>
  <si>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</si>
  <si>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</si>
  <si>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</si>
  <si>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</si>
  <si>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</si>
  <si>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</si>
  <si>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</si>
  <si>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</si>
  <si>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</si>
  <si>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</si>
  <si>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</si>
  <si>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</si>
  <si>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</si>
  <si>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</si>
  <si>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</si>
  <si>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</si>
  <si>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</si>
  <si>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</si>
  <si>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</si>
  <si>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</si>
  <si>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</si>
  <si>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</si>
  <si>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</si>
  <si>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</si>
  <si>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</si>
  <si>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</si>
  <si>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</si>
  <si>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</si>
  <si>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</si>
  <si>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</si>
  <si>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</si>
  <si>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</si>
  <si>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</si>
  <si>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</si>
  <si>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</si>
  <si>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</si>
  <si>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</si>
  <si>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</si>
  <si>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</si>
  <si>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</si>
  <si>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</si>
  <si>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</si>
  <si>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</si>
  <si>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</si>
  <si>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</si>
  <si>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</si>
  <si>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</si>
  <si>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</si>
  <si>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</si>
  <si>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</si>
  <si>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</si>
  <si>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</si>
  <si>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</si>
  <si>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</si>
  <si>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</si>
  <si>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</si>
  <si>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</si>
  <si>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</si>
  <si>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</si>
  <si>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</si>
  <si>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</si>
  <si>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</si>
  <si>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</si>
  <si>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</si>
  <si>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</si>
  <si>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</si>
  <si>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</si>
  <si>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</si>
  <si>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</si>
  <si>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</si>
  <si>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</si>
  <si>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</si>
  <si>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</si>
  <si>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</si>
  <si>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</si>
  <si>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</si>
  <si>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</si>
  <si>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</si>
  <si>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</si>
  <si>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</si>
  <si>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</si>
  <si>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</si>
  <si>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</si>
  <si>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</si>
  <si>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</si>
  <si>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</si>
  <si>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</si>
  <si>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</si>
  <si>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</si>
  <si>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</si>
  <si>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</si>
  <si>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</si>
  <si>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</si>
  <si>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</si>
  <si>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</si>
  <si>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</si>
  <si>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</si>
  <si>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</si>
  <si>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</si>
  <si>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</si>
  <si>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</si>
  <si>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</si>
  <si>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</si>
  <si>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</si>
  <si>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</si>
  <si>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</si>
  <si>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</si>
  <si>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</si>
  <si>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</si>
  <si>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</si>
  <si>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</si>
  <si>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</si>
  <si>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</si>
  <si>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</si>
  <si>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</si>
  <si>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</si>
  <si>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</si>
  <si>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</si>
  <si>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</si>
  <si>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</si>
  <si>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</si>
  <si>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</si>
  <si>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</si>
  <si>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</si>
  <si>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</si>
  <si>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</si>
  <si>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</si>
  <si>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</si>
  <si>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</si>
  <si>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</si>
  <si>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</si>
  <si>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</si>
  <si>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</si>
  <si>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</si>
  <si>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</si>
  <si>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</si>
  <si>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</si>
  <si>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</si>
  <si>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</si>
  <si>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</si>
  <si>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</si>
  <si>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</si>
  <si>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</si>
  <si>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</si>
  <si>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</si>
  <si>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</si>
  <si>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</si>
  <si>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</si>
  <si>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</si>
  <si>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</si>
  <si>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</si>
  <si>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</si>
  <si>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</si>
  <si>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</si>
  <si>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</si>
  <si>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</si>
  <si>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</si>
  <si>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</si>
  <si>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</si>
  <si>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</si>
  <si>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</si>
  <si>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</si>
  <si>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</si>
  <si>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</si>
  <si>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</si>
  <si>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</si>
  <si>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</si>
  <si>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</si>
  <si>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</si>
  <si>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</si>
  <si>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</si>
  <si>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</si>
  <si>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</si>
  <si>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</si>
  <si>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</si>
  <si>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</si>
  <si>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</si>
  <si>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</si>
  <si>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</si>
  <si>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</si>
  <si>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</si>
  <si>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</si>
  <si>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</si>
  <si>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</si>
  <si>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</si>
  <si>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</si>
  <si>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</si>
  <si>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</si>
  <si>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</si>
  <si>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</si>
  <si>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</si>
  <si>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</si>
  <si>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</si>
  <si>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</si>
  <si>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</si>
  <si>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</si>
  <si>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</si>
  <si>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</si>
  <si>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</si>
  <si>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</si>
  <si>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</si>
  <si>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</si>
  <si>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</si>
  <si>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</si>
  <si>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</si>
  <si>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</si>
  <si>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</si>
  <si>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</si>
  <si>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</si>
  <si>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</si>
  <si>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</si>
  <si>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</si>
  <si>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</si>
  <si>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</si>
  <si>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</si>
  <si>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</si>
  <si>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</si>
  <si>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</si>
  <si>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</si>
  <si>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</si>
  <si>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</si>
  <si>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</si>
  <si>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</si>
  <si>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</si>
  <si>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</si>
  <si>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</si>
  <si>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</si>
  <si>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</si>
  <si>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</si>
  <si>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</si>
  <si>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</si>
  <si>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</si>
  <si>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</si>
  <si>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</si>
  <si>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</si>
  <si>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</si>
  <si>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</si>
  <si>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</si>
  <si>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</si>
  <si>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</si>
  <si>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</si>
  <si>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</si>
  <si>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</si>
  <si>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</si>
  <si>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</si>
  <si>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</si>
  <si>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</si>
  <si>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</si>
  <si>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</si>
  <si>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</si>
  <si>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</si>
  <si>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</si>
  <si>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</si>
  <si>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</si>
  <si>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</si>
  <si>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</si>
  <si>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</si>
  <si>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</si>
  <si>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</si>
  <si>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</si>
  <si>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</si>
  <si>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</si>
  <si>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</si>
  <si>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</si>
  <si>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</si>
  <si>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</si>
  <si>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</si>
  <si>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</si>
  <si>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</si>
  <si>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</si>
  <si>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</si>
  <si>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</si>
  <si>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</si>
  <si>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</si>
  <si>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</si>
  <si>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</si>
  <si>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</si>
  <si>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</si>
  <si>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</si>
  <si>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</si>
  <si>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</si>
  <si>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</si>
  <si>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</si>
  <si>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</si>
  <si>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</si>
  <si>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</si>
  <si>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</si>
  <si>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</si>
  <si>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</si>
  <si>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</si>
  <si>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</si>
  <si>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</si>
  <si>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</si>
  <si>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</si>
  <si>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</si>
  <si>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</si>
  <si>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</si>
  <si>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</si>
  <si>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</si>
  <si>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</si>
  <si>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</si>
  <si>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</si>
  <si>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</si>
  <si>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</si>
  <si>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</si>
  <si>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</si>
  <si>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</si>
  <si>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</si>
  <si>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</si>
  <si>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</si>
  <si>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</si>
  <si>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</si>
  <si>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</si>
  <si>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</si>
  <si>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</si>
  <si>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</si>
  <si>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</si>
  <si>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</si>
  <si>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</si>
  <si>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</si>
  <si>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</si>
  <si>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</si>
  <si>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</si>
  <si>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</si>
  <si>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</si>
  <si>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</si>
  <si>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</si>
  <si>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</si>
  <si>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</si>
  <si>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</si>
  <si>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</si>
  <si>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</si>
  <si>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</si>
  <si>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</si>
  <si>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</si>
  <si>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</si>
  <si>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</si>
  <si>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</si>
  <si>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</si>
  <si>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</si>
  <si>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</si>
  <si>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</si>
  <si>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</si>
  <si>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</si>
  <si>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</si>
  <si>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</si>
  <si>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</si>
  <si>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</si>
  <si>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</si>
  <si>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</si>
  <si>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</si>
  <si>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</si>
  <si>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</si>
  <si>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</si>
  <si>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</si>
  <si>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</si>
  <si>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</si>
  <si>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</si>
  <si>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</si>
  <si>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</si>
  <si>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</si>
  <si>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</si>
  <si>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</si>
  <si>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</si>
  <si>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</si>
  <si>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</si>
  <si>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</si>
  <si>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</si>
  <si>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</si>
  <si>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</si>
  <si>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</si>
  <si>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</si>
  <si>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</si>
  <si>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</si>
  <si>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</si>
  <si>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</si>
  <si>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</si>
  <si>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</si>
  <si>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</si>
  <si>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</si>
  <si>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</si>
  <si>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</si>
  <si>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</si>
  <si>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</si>
  <si>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</si>
  <si>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</si>
  <si>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</si>
  <si>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</si>
  <si>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</si>
  <si>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</si>
  <si>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</si>
  <si>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</si>
  <si>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</si>
  <si>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</si>
  <si>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</si>
  <si>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</si>
  <si>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</si>
  <si>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</si>
  <si>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</si>
  <si>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</si>
  <si>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</si>
  <si>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</si>
  <si>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</si>
  <si>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</si>
  <si>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</si>
  <si>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</si>
  <si>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</si>
  <si>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</si>
  <si>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</si>
  <si>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</si>
  <si>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</si>
  <si>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</si>
  <si>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</si>
  <si>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</si>
  <si>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</si>
  <si>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</si>
  <si>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</si>
  <si>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</si>
  <si>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</si>
  <si>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</si>
  <si>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</si>
  <si>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</si>
  <si>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</si>
  <si>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</si>
  <si>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</si>
  <si>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</si>
  <si>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</si>
  <si>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</si>
  <si>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</si>
  <si>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</si>
  <si>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</si>
  <si>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</si>
  <si>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</si>
  <si>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</si>
  <si>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</si>
  <si>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</si>
  <si>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</si>
  <si>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</si>
  <si>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</si>
  <si>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</si>
  <si>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</si>
  <si>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</si>
  <si>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</si>
  <si>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</si>
  <si>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</si>
  <si>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</si>
  <si>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</si>
  <si>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</si>
  <si>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</si>
  <si>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</si>
  <si>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</si>
  <si>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</si>
  <si>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</si>
  <si>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</si>
  <si>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</si>
  <si>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</si>
  <si>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</si>
  <si>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</si>
  <si>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</si>
  <si>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</si>
  <si>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</si>
  <si>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</si>
  <si>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</si>
  <si>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</si>
  <si>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</si>
  <si>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</si>
  <si>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</si>
  <si>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</si>
  <si>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</si>
  <si>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</si>
  <si>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</si>
  <si>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</si>
  <si>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</si>
  <si>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</si>
  <si>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</si>
  <si>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</si>
  <si>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</si>
  <si>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</si>
  <si>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</si>
  <si>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</si>
  <si>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</si>
  <si>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</si>
  <si>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</si>
  <si>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</si>
  <si>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</si>
  <si>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</si>
  <si>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</si>
  <si>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</si>
  <si>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</si>
  <si>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</si>
  <si>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</si>
  <si>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</si>
  <si>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</si>
  <si>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</si>
  <si>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</si>
  <si>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</si>
  <si>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</si>
  <si>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</si>
  <si>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</si>
  <si>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</si>
  <si>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</si>
  <si>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</si>
  <si>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</si>
  <si>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</si>
  <si>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</si>
  <si>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</si>
  <si>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</si>
  <si>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</si>
  <si>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</si>
  <si>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</si>
  <si>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</si>
  <si>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</si>
  <si>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</si>
  <si>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</si>
  <si>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</si>
  <si>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</si>
  <si>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</si>
  <si>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</si>
  <si>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</si>
  <si>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</si>
  <si>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</si>
  <si>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</si>
  <si>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</si>
  <si>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</si>
  <si>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</si>
  <si>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</si>
  <si>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</si>
  <si>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</si>
  <si>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</si>
  <si>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</si>
  <si>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</si>
  <si>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</si>
  <si>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</si>
  <si>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</si>
  <si>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</si>
  <si>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</si>
  <si>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</si>
  <si>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</si>
  <si>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</si>
  <si>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</si>
  <si>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</si>
  <si>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</si>
  <si>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</si>
  <si>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</si>
  <si>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</si>
  <si>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</si>
  <si>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</si>
  <si>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</si>
  <si>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</si>
  <si>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</si>
  <si>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</si>
  <si>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</si>
  <si>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</si>
  <si>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</si>
  <si>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</si>
  <si>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</si>
  <si>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</si>
  <si>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</si>
  <si>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</si>
  <si>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</si>
  <si>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</si>
  <si>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</si>
  <si>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</si>
  <si>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</si>
  <si>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</si>
  <si>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</si>
  <si>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</si>
  <si>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</si>
  <si>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</si>
  <si>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</si>
  <si>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</si>
  <si>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</si>
  <si>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</si>
  <si>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</si>
  <si>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</si>
  <si>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</si>
  <si>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</si>
  <si>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</si>
  <si>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</si>
  <si>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</si>
  <si>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</si>
  <si>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</si>
  <si>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</si>
  <si>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</si>
  <si>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</si>
  <si>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</si>
  <si>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</si>
  <si>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</si>
  <si>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</si>
  <si>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</si>
  <si>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</si>
  <si>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</si>
  <si>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</si>
  <si>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</si>
  <si>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</si>
  <si>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</si>
  <si>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</si>
  <si>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</si>
  <si>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</si>
  <si>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</si>
  <si>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</si>
  <si>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</si>
  <si>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</si>
  <si>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</si>
  <si>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</si>
  <si>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</si>
  <si>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</si>
  <si>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</si>
  <si>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</si>
  <si>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</si>
  <si>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</si>
  <si>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</si>
  <si>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</si>
  <si>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</si>
  <si>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</si>
  <si>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</si>
  <si>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</si>
  <si>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</si>
  <si>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</si>
  <si>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</si>
  <si>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</si>
  <si>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</si>
  <si>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</si>
  <si>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</si>
  <si>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</si>
  <si>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</si>
  <si>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</si>
  <si>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</si>
  <si>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</si>
  <si>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</si>
  <si>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</si>
  <si>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</si>
  <si>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</si>
  <si>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</si>
  <si>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</si>
  <si>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</si>
  <si>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</si>
  <si>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</si>
  <si>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</si>
  <si>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</si>
  <si>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</si>
  <si>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</si>
  <si>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</si>
  <si>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</si>
  <si>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</si>
  <si>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</si>
  <si>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</si>
  <si>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</si>
  <si>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</si>
  <si>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</si>
  <si>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</si>
  <si>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</si>
  <si>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</si>
  <si>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</si>
  <si>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</si>
  <si>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</si>
  <si>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</si>
  <si>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</si>
  <si>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</si>
  <si>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</si>
  <si>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</si>
  <si>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</si>
  <si>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</si>
  <si>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</si>
  <si>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</si>
  <si>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</si>
  <si>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</si>
  <si>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</si>
  <si>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</si>
  <si>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</si>
  <si>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</si>
  <si>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</si>
  <si>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</si>
  <si>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</si>
  <si>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</si>
  <si>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</si>
  <si>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</si>
  <si>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</si>
  <si>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</si>
  <si>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</si>
  <si>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</si>
  <si>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</si>
  <si>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</si>
  <si>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</si>
  <si>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</si>
  <si>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</si>
  <si>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</si>
  <si>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</si>
  <si>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</si>
  <si>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</si>
  <si>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</si>
  <si>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</si>
  <si>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</si>
  <si>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</si>
  <si>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</si>
  <si>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</si>
  <si>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</si>
  <si>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</si>
  <si>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</si>
  <si>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</si>
  <si>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</si>
  <si>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</si>
  <si>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</si>
  <si>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</si>
  <si>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</si>
  <si>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</si>
  <si>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</si>
  <si>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</si>
  <si>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</si>
  <si>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</si>
  <si>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</si>
  <si>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</si>
  <si>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</si>
  <si>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</si>
  <si>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</si>
  <si>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</si>
  <si>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</si>
  <si>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</si>
  <si>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</si>
  <si>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</si>
  <si>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</si>
  <si>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</si>
  <si>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</si>
  <si>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</si>
  <si>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</si>
  <si>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</si>
  <si>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</si>
  <si>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</si>
  <si>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</si>
  <si>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</si>
  <si>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</si>
  <si>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</si>
  <si>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</si>
  <si>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</si>
  <si>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</si>
  <si>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</si>
  <si>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</si>
  <si>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</si>
  <si>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</si>
  <si>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</si>
  <si>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</si>
  <si>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</si>
  <si>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</si>
  <si>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</si>
  <si>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</si>
  <si>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</si>
  <si>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</si>
  <si>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</si>
  <si>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</si>
  <si>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</si>
  <si>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</si>
  <si>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</si>
  <si>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</si>
  <si>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</si>
  <si>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</si>
  <si>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</si>
  <si>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</si>
  <si>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</si>
  <si>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</si>
  <si>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</si>
  <si>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</si>
  <si>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</si>
  <si>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</si>
  <si>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</si>
  <si>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</si>
  <si>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</si>
  <si>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</si>
  <si>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</si>
  <si>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</si>
  <si>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</si>
  <si>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</si>
  <si>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</si>
  <si>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</si>
  <si>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</si>
  <si>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</si>
  <si>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</si>
  <si>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</si>
  <si>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</si>
  <si>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</si>
  <si>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</si>
  <si>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</si>
  <si>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</si>
  <si>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</si>
  <si>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</si>
  <si>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</si>
  <si>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</si>
  <si>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</si>
  <si>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</si>
  <si>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</si>
  <si>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</si>
  <si>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</si>
  <si>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</si>
  <si>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</si>
  <si>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</si>
  <si>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</si>
  <si>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</si>
  <si>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</si>
  <si>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</si>
  <si>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</si>
  <si>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</si>
  <si>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</si>
  <si>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</si>
  <si>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</si>
  <si>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</si>
  <si>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</si>
  <si>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</si>
  <si>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</si>
  <si>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</si>
  <si>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</si>
  <si>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</si>
  <si>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</si>
  <si>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</si>
  <si>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</si>
  <si>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</si>
  <si>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</si>
  <si>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</si>
  <si>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</si>
  <si>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</si>
  <si>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</si>
  <si>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</si>
  <si>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</si>
  <si>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</si>
  <si>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</si>
  <si>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</si>
  <si>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</si>
  <si>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</si>
  <si>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</si>
  <si>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</si>
  <si>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</si>
  <si>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</si>
  <si>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</si>
  <si>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</si>
  <si>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</si>
  <si>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</si>
  <si>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</si>
  <si>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</si>
  <si>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</si>
  <si>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</si>
  <si>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</si>
  <si>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</si>
  <si>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</si>
  <si>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</si>
  <si>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</si>
  <si>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</si>
  <si>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</si>
  <si>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</si>
  <si>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</si>
  <si>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</si>
  <si>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</si>
  <si>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</si>
  <si>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</si>
  <si>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</si>
  <si>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</si>
  <si>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</si>
  <si>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</si>
  <si>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</si>
  <si>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</si>
  <si>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</si>
  <si>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</si>
  <si>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</si>
  <si>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</si>
  <si>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</si>
  <si>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</si>
  <si>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</si>
  <si>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</si>
  <si>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</si>
  <si>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</si>
  <si>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</si>
  <si>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</si>
  <si>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</si>
  <si>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</si>
  <si>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</si>
  <si>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</si>
  <si>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</si>
  <si>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</si>
  <si>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</si>
  <si>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</si>
  <si>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</si>
  <si>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</si>
  <si>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</si>
  <si>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</si>
  <si>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</si>
  <si>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</si>
  <si>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</si>
  <si>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</si>
  <si>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</si>
  <si>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</si>
  <si>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</si>
  <si>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</si>
  <si>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</si>
  <si>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</si>
  <si>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</si>
  <si>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</si>
  <si>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</si>
  <si>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</si>
  <si>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</si>
  <si>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</si>
  <si>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</si>
  <si>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</si>
  <si>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</si>
  <si>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</si>
  <si>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</si>
  <si>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</si>
  <si>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</si>
  <si>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</si>
  <si>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</si>
  <si>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</si>
  <si>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</si>
  <si>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</si>
  <si>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</si>
  <si>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</si>
  <si>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</si>
  <si>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</si>
  <si>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</si>
  <si>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</si>
  <si>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</si>
  <si>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</si>
  <si>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</si>
  <si>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</si>
  <si>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</si>
  <si>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</si>
  <si>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</si>
  <si>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</si>
  <si>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</si>
  <si>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</si>
  <si>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</si>
  <si>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</si>
  <si>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</si>
  <si>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</si>
  <si>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</si>
  <si>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</si>
  <si>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</si>
  <si>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</si>
  <si>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</si>
  <si>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</si>
  <si>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</si>
  <si>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</si>
  <si>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</si>
  <si>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</si>
  <si>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</si>
  <si>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</si>
  <si>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</si>
  <si>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</si>
  <si>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</si>
  <si>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</si>
  <si>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</si>
  <si>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</si>
  <si>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</si>
  <si>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</si>
  <si>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</si>
  <si>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</si>
  <si>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</si>
  <si>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</si>
  <si>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</si>
  <si>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</si>
  <si>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</si>
  <si>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</si>
  <si>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</si>
  <si>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</si>
  <si>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</si>
  <si>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</si>
  <si>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</si>
  <si>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</si>
  <si>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</si>
  <si>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</si>
  <si>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</si>
  <si>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</si>
  <si>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</si>
  <si>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</si>
  <si>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</si>
  <si>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</si>
  <si>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</si>
  <si>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</si>
  <si>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</si>
  <si>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</si>
  <si>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</si>
  <si>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</si>
  <si>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</si>
  <si>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</si>
  <si>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</si>
  <si>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</si>
  <si>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</si>
  <si>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</si>
  <si>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</si>
  <si>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</si>
  <si>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</si>
  <si>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</si>
  <si>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</si>
  <si>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</si>
  <si>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</si>
  <si>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</si>
  <si>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</si>
  <si>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</si>
  <si>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</si>
  <si>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</si>
  <si>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</si>
  <si>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</si>
  <si>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</si>
  <si>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</si>
  <si>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</si>
  <si>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</si>
  <si>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</si>
  <si>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</si>
  <si>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</si>
  <si>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</si>
  <si>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</si>
  <si>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</si>
  <si>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</si>
  <si>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</si>
  <si>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</si>
  <si>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</si>
  <si>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</si>
  <si>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</si>
  <si>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</si>
  <si>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</si>
  <si>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</si>
  <si>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</si>
  <si>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</si>
  <si>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</si>
  <si>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</si>
  <si>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</si>
  <si>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</si>
  <si>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</si>
  <si>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Attrition Rate</t>
  </si>
  <si>
    <t>Active Employees</t>
  </si>
  <si>
    <t>Average of Job Satisfaction</t>
  </si>
  <si>
    <t>Rating</t>
  </si>
  <si>
    <t>Balance Rating</t>
  </si>
  <si>
    <t>Row Labels</t>
  </si>
  <si>
    <t>Grand Total</t>
  </si>
  <si>
    <t>Count of Employee Count</t>
  </si>
  <si>
    <t>Status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</si>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</sst>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00"/>
    <numFmt numFmtId="165"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164" fontId="0" fillId="0" borderId="4" xfId="0" applyNumberFormat="1" applyBorder="1"/>
    <xf numFmtId="0" fontId="0" fillId="2" borderId="0" xfId="0" applyFill="1"/>
    <xf numFmtId="0" fontId="0" fillId="0" borderId="8" xfId="0" applyBorder="1"/>
    <xf numFmtId="0" fontId="0" fillId="0" borderId="9" xfId="0" applyBorder="1"/>
    <xf numFmtId="165" fontId="0" fillId="0" borderId="9" xfId="0" applyNumberFormat="1" applyBorder="1"/>
    <xf numFmtId="165" fontId="0" fillId="0" borderId="0" xfId="0" applyNumberFormat="1"/>
    <xf numFmtId="9" fontId="0" fillId="0" borderId="0" xfId="1" applyFont="1"/>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0" fontId="0" fillId="0" borderId="10" xfId="0" applyBorder="1"/>
    <xf numFmtId="0" fontId="0" fillId="0" borderId="3" xfId="0" applyBorder="1" applyAlignment="1">
      <alignment horizontal="left"/>
    </xf>
    <xf numFmtId="0" fontId="0" fillId="0" borderId="0" xfId="0" applyAlignment="1">
      <alignment horizontal="left"/>
    </xf>
    <xf numFmtId="10" fontId="0" fillId="0" borderId="8" xfId="0" applyNumberFormat="1" applyBorder="1"/>
    <xf numFmtId="10" fontId="0" fillId="0" borderId="10" xfId="0" applyNumberFormat="1" applyBorder="1"/>
    <xf numFmtId="10" fontId="0" fillId="0" borderId="9" xfId="0" applyNumberFormat="1" applyBorder="1"/>
    <xf numFmtId="0" fontId="0" fillId="0" borderId="3" xfId="0" applyBorder="1"/>
    <xf numFmtId="0" fontId="0" fillId="0" borderId="6" xfId="0" applyBorder="1"/>
  </cellXfs>
  <cellStyles count="2">
    <cellStyle name="Normal" xfId="0" builtinId="0"/>
    <cellStyle name="Percent" xfId="1" builtinId="5"/>
  </cellStyles>
  <dxfs count="6">
    <dxf>
      <numFmt numFmtId="165" formatCode="0.0"/>
    </dxf>
    <dxf>
      <numFmt numFmtId="164" formatCode="0.00000000"/>
    </dxf>
    <dxf>
      <font>
        <b/>
        <i val="0"/>
        <sz val="12"/>
        <name val="Calibri"/>
        <family val="2"/>
        <scheme val="minor"/>
      </font>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
      <tableStyleElement type="firstRowStripe" dxfId="4"/>
      <tableStyleElement type="secondRowStripe" dxfId="3"/>
    </tableStyle>
    <tableStyle name="HR Slicer" pivot="0" table="0" count="4" xr9:uid="{676A5EE4-8EF8-4F2A-925E-17A39E613015}">
      <tableStyleElement type="wholeTable" dxfId="2"/>
    </tableStyle>
  </tableStyles>
  <colors>
    <mruColors>
      <color rgb="FF901C7F"/>
      <color rgb="FF69115F"/>
      <color rgb="FFE78DD8"/>
      <color rgb="FF601A54"/>
      <color rgb="FF602928"/>
    </mruColors>
  </colors>
  <extLst>
    <ext xmlns:x14="http://schemas.microsoft.com/office/spreadsheetml/2009/9/main" uri="{46F421CA-312F-682f-3DD2-61675219B42D}">
      <x14:dxfs count="3">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HR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7301-4AFF-8883-B1DA32909F85}"/>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7301-4AFF-8883-B1DA32909F85}"/>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7301-4AFF-8883-B1DA32909F8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D8E-4A1D-9A3B-202D3B673A99}"/>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7D8E-4A1D-9A3B-202D3B673A99}"/>
            </c:ext>
          </c:extLst>
        </c:ser>
        <c:dLbls>
          <c:showLegendKey val="0"/>
          <c:showVal val="0"/>
          <c:showCatName val="0"/>
          <c:showSerName val="0"/>
          <c:showPercent val="0"/>
          <c:showBubbleSize val="0"/>
        </c:dLbls>
        <c:gapWidth val="0"/>
        <c:overlap val="100"/>
        <c:axId val="1459535520"/>
        <c:axId val="1459536960"/>
      </c:barChart>
      <c:catAx>
        <c:axId val="1459535520"/>
        <c:scaling>
          <c:orientation val="minMax"/>
        </c:scaling>
        <c:delete val="1"/>
        <c:axPos val="l"/>
        <c:majorTickMark val="none"/>
        <c:minorTickMark val="none"/>
        <c:tickLblPos val="nextTo"/>
        <c:crossAx val="1459536960"/>
        <c:crosses val="autoZero"/>
        <c:auto val="1"/>
        <c:lblAlgn val="ctr"/>
        <c:lblOffset val="100"/>
        <c:noMultiLvlLbl val="0"/>
      </c:catAx>
      <c:valAx>
        <c:axId val="1459536960"/>
        <c:scaling>
          <c:orientation val="minMax"/>
          <c:max val="4"/>
          <c:min val="0"/>
        </c:scaling>
        <c:delete val="1"/>
        <c:axPos val="b"/>
        <c:numFmt formatCode="0.0" sourceLinked="1"/>
        <c:majorTickMark val="none"/>
        <c:minorTickMark val="none"/>
        <c:tickLblPos val="nextTo"/>
        <c:crossAx val="1459535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93FC-45D0-BB20-89D39B310F08}"/>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93FC-45D0-BB20-89D39B310F08}"/>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3FC-45D0-BB20-89D39B310F0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1DF1-46F1-A0CE-BD09488D30F9}"/>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1DF1-46F1-A0CE-BD09488D30F9}"/>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DF1-46F1-A0CE-BD09488D30F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Dashboard.xlsx]Education!Education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D42-437D-90F1-3611B1D1C181}"/>
            </c:ext>
          </c:extLst>
        </c:ser>
        <c:dLbls>
          <c:dLblPos val="outEnd"/>
          <c:showLegendKey val="0"/>
          <c:showVal val="1"/>
          <c:showCatName val="0"/>
          <c:showSerName val="0"/>
          <c:showPercent val="0"/>
          <c:showBubbleSize val="0"/>
        </c:dLbls>
        <c:gapWidth val="75"/>
        <c:axId val="1482617920"/>
        <c:axId val="1482629920"/>
      </c:barChart>
      <c:catAx>
        <c:axId val="14826179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482629920"/>
        <c:crosses val="autoZero"/>
        <c:auto val="1"/>
        <c:lblAlgn val="ctr"/>
        <c:lblOffset val="100"/>
        <c:noMultiLvlLbl val="0"/>
      </c:catAx>
      <c:valAx>
        <c:axId val="1482629920"/>
        <c:scaling>
          <c:orientation val="minMax"/>
        </c:scaling>
        <c:delete val="1"/>
        <c:axPos val="b"/>
        <c:numFmt formatCode="General" sourceLinked="1"/>
        <c:majorTickMark val="out"/>
        <c:minorTickMark val="none"/>
        <c:tickLblPos val="nextTo"/>
        <c:crossAx val="1482617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Dashboard.xlsx]Department!Department</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a:gsLst>
              <a:gs pos="0">
                <a:schemeClr val="accent1">
                  <a:lumMod val="75000"/>
                </a:schemeClr>
              </a:gs>
              <a:gs pos="100000">
                <a:schemeClr val="accent1">
                  <a:lumMod val="60000"/>
                  <a:lumOff val="40000"/>
                </a:schemeClr>
              </a:gs>
            </a:gsLst>
            <a:lin ang="10800000" scaled="0"/>
          </a:gradFill>
          <a:ln w="9525">
            <a:solidFill>
              <a:schemeClr val="bg1">
                <a:lumMod val="85000"/>
              </a:schemeClr>
            </a:solidFill>
          </a:ln>
          <a:effectLst/>
        </c:spPr>
      </c:pivotFmt>
      <c:pivotFmt>
        <c:idx val="7"/>
        <c:spPr>
          <a:gradFill>
            <a:gsLst>
              <a:gs pos="0">
                <a:schemeClr val="accent5">
                  <a:lumMod val="50000"/>
                </a:schemeClr>
              </a:gs>
              <a:gs pos="100000">
                <a:schemeClr val="accent5">
                  <a:lumMod val="75000"/>
                </a:schemeClr>
              </a:gs>
            </a:gsLst>
            <a:lin ang="10800000" scaled="0"/>
          </a:gradFill>
          <a:ln w="9525">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pivotFmt>
    </c:pivotFmts>
    <c:plotArea>
      <c:layout/>
      <c:pieChart>
        <c:varyColors val="1"/>
        <c:ser>
          <c:idx val="0"/>
          <c:order val="0"/>
          <c:tx>
            <c:strRef>
              <c:f>Department!$B$3</c:f>
              <c:strCache>
                <c:ptCount val="1"/>
                <c:pt idx="0">
                  <c:v>Total</c:v>
                </c:pt>
              </c:strCache>
            </c:strRef>
          </c:tx>
          <c:spPr>
            <a:ln w="9525">
              <a:solidFill>
                <a:schemeClr val="bg1">
                  <a:lumMod val="85000"/>
                </a:schemeClr>
              </a:solidFill>
            </a:ln>
          </c:spPr>
          <c:dPt>
            <c:idx val="0"/>
            <c:bubble3D val="0"/>
            <c:spPr>
              <a:gradFill>
                <a:gsLst>
                  <a:gs pos="0">
                    <a:schemeClr val="accent1">
                      <a:lumMod val="75000"/>
                    </a:schemeClr>
                  </a:gs>
                  <a:gs pos="100000">
                    <a:schemeClr val="accent1">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070E-471C-9FD0-E661297A4B61}"/>
              </c:ext>
            </c:extLst>
          </c:dPt>
          <c:dPt>
            <c:idx val="1"/>
            <c:bubble3D val="0"/>
            <c:spPr>
              <a:gradFill>
                <a:gsLst>
                  <a:gs pos="0">
                    <a:schemeClr val="accent5">
                      <a:lumMod val="50000"/>
                    </a:schemeClr>
                  </a:gs>
                  <a:gs pos="100000">
                    <a:schemeClr val="accent5">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070E-471C-9FD0-E661297A4B61}"/>
              </c:ext>
            </c:extLst>
          </c:dPt>
          <c:dPt>
            <c:idx val="2"/>
            <c:bubble3D val="0"/>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070E-471C-9FD0-E661297A4B61}"/>
              </c:ext>
            </c:extLst>
          </c:dPt>
          <c:dLbls>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70E-471C-9FD0-E661297A4B61}"/>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8120511509000724"/>
          <c:y val="0.37873028557997412"/>
          <c:w val="0.12978557444730426"/>
          <c:h val="0.42164390645199201"/>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Dashboard.xlsx]Age!Age</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9F9-42A2-9E3B-4C19C3E6ECC5}"/>
            </c:ext>
          </c:extLst>
        </c:ser>
        <c:dLbls>
          <c:dLblPos val="outEnd"/>
          <c:showLegendKey val="0"/>
          <c:showVal val="1"/>
          <c:showCatName val="0"/>
          <c:showSerName val="0"/>
          <c:showPercent val="0"/>
          <c:showBubbleSize val="0"/>
        </c:dLbls>
        <c:gapWidth val="107"/>
        <c:overlap val="-27"/>
        <c:axId val="1550706928"/>
        <c:axId val="1550683408"/>
      </c:barChart>
      <c:catAx>
        <c:axId val="15507069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550683408"/>
        <c:crosses val="autoZero"/>
        <c:auto val="1"/>
        <c:lblAlgn val="ctr"/>
        <c:lblOffset val="100"/>
        <c:noMultiLvlLbl val="0"/>
      </c:catAx>
      <c:valAx>
        <c:axId val="1550683408"/>
        <c:scaling>
          <c:orientation val="minMax"/>
        </c:scaling>
        <c:delete val="1"/>
        <c:axPos val="l"/>
        <c:numFmt formatCode="General" sourceLinked="1"/>
        <c:majorTickMark val="none"/>
        <c:minorTickMark val="none"/>
        <c:tickLblPos val="nextTo"/>
        <c:crossAx val="1550706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7C1-4B74-B4A0-3FF81D0313B3}"/>
            </c:ext>
          </c:extLst>
        </c:ser>
        <c:dLbls>
          <c:dLblPos val="outEnd"/>
          <c:showLegendKey val="0"/>
          <c:showVal val="1"/>
          <c:showCatName val="0"/>
          <c:showSerName val="0"/>
          <c:showPercent val="0"/>
          <c:showBubbleSize val="0"/>
        </c:dLbls>
        <c:gapWidth val="182"/>
        <c:axId val="1482617920"/>
        <c:axId val="1482629920"/>
      </c:barChart>
      <c:catAx>
        <c:axId val="14826179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629920"/>
        <c:crosses val="autoZero"/>
        <c:auto val="1"/>
        <c:lblAlgn val="ctr"/>
        <c:lblOffset val="100"/>
        <c:noMultiLvlLbl val="0"/>
      </c:catAx>
      <c:valAx>
        <c:axId val="1482629920"/>
        <c:scaling>
          <c:orientation val="minMax"/>
        </c:scaling>
        <c:delete val="1"/>
        <c:axPos val="b"/>
        <c:numFmt formatCode="General" sourceLinked="1"/>
        <c:majorTickMark val="out"/>
        <c:minorTickMark val="none"/>
        <c:tickLblPos val="nextTo"/>
        <c:crossAx val="1482617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8E-43F1-A8FE-05EAD92339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88E-43F1-A8FE-05EAD9233997}"/>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9ED2-4631-B4E2-E8DEC15FF3F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60E-4888-8909-94E081165BA4}"/>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60E-4888-8909-94E081165BA4}"/>
            </c:ext>
          </c:extLst>
        </c:ser>
        <c:dLbls>
          <c:showLegendKey val="0"/>
          <c:showVal val="0"/>
          <c:showCatName val="0"/>
          <c:showSerName val="0"/>
          <c:showPercent val="0"/>
          <c:showBubbleSize val="0"/>
        </c:dLbls>
        <c:gapWidth val="0"/>
        <c:overlap val="100"/>
        <c:axId val="1459535520"/>
        <c:axId val="1459536960"/>
      </c:barChart>
      <c:catAx>
        <c:axId val="1459535520"/>
        <c:scaling>
          <c:orientation val="minMax"/>
        </c:scaling>
        <c:delete val="1"/>
        <c:axPos val="l"/>
        <c:majorTickMark val="none"/>
        <c:minorTickMark val="none"/>
        <c:tickLblPos val="nextTo"/>
        <c:crossAx val="1459536960"/>
        <c:crosses val="autoZero"/>
        <c:auto val="1"/>
        <c:lblAlgn val="ctr"/>
        <c:lblOffset val="100"/>
        <c:noMultiLvlLbl val="0"/>
      </c:catAx>
      <c:valAx>
        <c:axId val="1459536960"/>
        <c:scaling>
          <c:orientation val="minMax"/>
          <c:max val="4"/>
          <c:min val="0"/>
        </c:scaling>
        <c:delete val="1"/>
        <c:axPos val="b"/>
        <c:numFmt formatCode="0.0" sourceLinked="1"/>
        <c:majorTickMark val="none"/>
        <c:minorTickMark val="none"/>
        <c:tickLblPos val="nextTo"/>
        <c:crossAx val="1459535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40-4C8A-9EA0-1C82F34CE53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40-4C8A-9EA0-1C82F34CE53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65C9-41B7-861A-B5A02AE98F9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Dashboard.xlsx]Department!Department</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99-44A0-8E28-3C0F494054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B697-4274-8904-CEAD62CC556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C99-44A0-8E28-3C0F4940546E}"/>
              </c:ext>
            </c:extLst>
          </c:dPt>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697-4274-8904-CEAD62CC556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Dashboard.xlsx]Age!Age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9E8-40FE-BF2A-864443613FC3}"/>
            </c:ext>
          </c:extLst>
        </c:ser>
        <c:dLbls>
          <c:showLegendKey val="0"/>
          <c:showVal val="0"/>
          <c:showCatName val="0"/>
          <c:showSerName val="0"/>
          <c:showPercent val="0"/>
          <c:showBubbleSize val="0"/>
        </c:dLbls>
        <c:gapWidth val="219"/>
        <c:overlap val="-27"/>
        <c:axId val="1550706928"/>
        <c:axId val="1550683408"/>
      </c:barChart>
      <c:catAx>
        <c:axId val="15507069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683408"/>
        <c:crosses val="autoZero"/>
        <c:auto val="1"/>
        <c:lblAlgn val="ctr"/>
        <c:lblOffset val="100"/>
        <c:noMultiLvlLbl val="0"/>
      </c:catAx>
      <c:valAx>
        <c:axId val="1550683408"/>
        <c:scaling>
          <c:orientation val="minMax"/>
        </c:scaling>
        <c:delete val="1"/>
        <c:axPos val="l"/>
        <c:numFmt formatCode="General" sourceLinked="1"/>
        <c:majorTickMark val="none"/>
        <c:minorTickMark val="none"/>
        <c:tickLblPos val="nextTo"/>
        <c:crossAx val="1550706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1AC4983-6046-4C64-9555-D72C74E9D816}">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F3476D5B-EB75-4D04-AC37-12B41A1A5DAF}">
          <cx:spPr>
            <a:gradFill>
              <a:gsLst>
                <a:gs pos="0">
                  <a:schemeClr val="accent6">
                    <a:lumMod val="50000"/>
                  </a:schemeClr>
                </a:gs>
                <a:gs pos="100000">
                  <a:schemeClr val="accent6">
                    <a:lumMod val="75000"/>
                  </a:schemeClr>
                </a:gs>
              </a:gsLst>
              <a:lin ang="10800000" scaled="0"/>
            </a:gradFill>
          </cx:spPr>
          <cx:dataLabels>
            <cx:txPr>
              <a:bodyPr spcFirstLastPara="1" vertOverflow="ellipsis" horzOverflow="overflow" wrap="square" lIns="0" tIns="0" rIns="0" bIns="0" anchor="ctr" anchorCtr="1"/>
              <a:lstStyle/>
              <a:p>
                <a:pPr algn="ctr" rtl="0">
                  <a:defRPr sz="1100" b="1">
                    <a:solidFill>
                      <a:schemeClr val="bg1">
                        <a:lumMod val="95000"/>
                      </a:schemeClr>
                    </a:solidFill>
                  </a:defRPr>
                </a:pPr>
                <a:endParaRPr lang="en-US" sz="1100" b="1" i="0" u="none" strike="noStrike" baseline="0">
                  <a:solidFill>
                    <a:schemeClr val="bg1">
                      <a:lumMod val="95000"/>
                    </a:schemeClr>
                  </a:solidFill>
                  <a:latin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1"/>
            </a:pPr>
            <a:endParaRPr lang="en-US" sz="11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41AC4983-6046-4C64-9555-D72C74E9D816}">
          <cx:dataLabels pos="inEnd">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F3476D5B-EB75-4D04-AC37-12B41A1A5DAF}">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311151</xdr:colOff>
      <xdr:row>1</xdr:row>
      <xdr:rowOff>134409</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626659" y="324909"/>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61247"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72174" y="2283201"/>
              <a:ext cx="3864603" cy="275702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292100</xdr:colOff>
      <xdr:row>6</xdr:row>
      <xdr:rowOff>137586</xdr:rowOff>
    </xdr:from>
    <xdr:to>
      <xdr:col>6</xdr:col>
      <xdr:colOff>127000</xdr:colOff>
      <xdr:row>9</xdr:row>
      <xdr:rowOff>3175</xdr:rowOff>
    </xdr:to>
    <xdr:sp macro="" textlink="">
      <xdr:nvSpPr>
        <xdr:cNvPr id="3" name="TextBox 2">
          <a:extLst>
            <a:ext uri="{FF2B5EF4-FFF2-40B4-BE49-F238E27FC236}">
              <a16:creationId xmlns:a16="http://schemas.microsoft.com/office/drawing/2014/main" id="{705267EC-A557-74DE-7DBA-85C724780DDA}"/>
            </a:ext>
          </a:extLst>
        </xdr:cNvPr>
        <xdr:cNvSpPr txBox="1"/>
      </xdr:nvSpPr>
      <xdr:spPr>
        <a:xfrm>
          <a:off x="1604433" y="1280586"/>
          <a:ext cx="2459567" cy="437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rgbClr val="602928"/>
              </a:solidFill>
              <a:latin typeface="Lato Black" panose="020F0A02020204030203" pitchFamily="34" charset="0"/>
            </a:rPr>
            <a:t>Total Employees</a:t>
          </a:r>
        </a:p>
      </xdr:txBody>
    </xdr:sp>
    <xdr:clientData/>
  </xdr:twoCellAnchor>
  <xdr:twoCellAnchor>
    <xdr:from>
      <xdr:col>3</xdr:col>
      <xdr:colOff>155574</xdr:colOff>
      <xdr:row>8</xdr:row>
      <xdr:rowOff>154516</xdr:rowOff>
    </xdr:from>
    <xdr:to>
      <xdr:col>5</xdr:col>
      <xdr:colOff>617008</xdr:colOff>
      <xdr:row>11</xdr:row>
      <xdr:rowOff>56091</xdr:rowOff>
    </xdr:to>
    <xdr:sp macro="" textlink="KPI!A8">
      <xdr:nvSpPr>
        <xdr:cNvPr id="5" name="TextBox 4">
          <a:extLst>
            <a:ext uri="{FF2B5EF4-FFF2-40B4-BE49-F238E27FC236}">
              <a16:creationId xmlns:a16="http://schemas.microsoft.com/office/drawing/2014/main" id="{188C33AF-CD2A-CEE8-308A-AAB96510A04D}"/>
            </a:ext>
          </a:extLst>
        </xdr:cNvPr>
        <xdr:cNvSpPr txBox="1"/>
      </xdr:nvSpPr>
      <xdr:spPr>
        <a:xfrm>
          <a:off x="2124074" y="1678516"/>
          <a:ext cx="1773767" cy="473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27256D4-0C35-474E-9011-7246D7053B89}" type="TxLink">
            <a:rPr lang="en-US" sz="2600" b="0" i="0" u="none" strike="noStrike">
              <a:solidFill>
                <a:srgbClr val="002060"/>
              </a:solidFill>
              <a:latin typeface="Lato Black" panose="020F0A02020204030203" pitchFamily="34" charset="0"/>
              <a:cs typeface="Calibri"/>
            </a:rPr>
            <a:pPr algn="ctr"/>
            <a:t>1470</a:t>
          </a:fld>
          <a:endParaRPr lang="en-US" sz="2600">
            <a:solidFill>
              <a:srgbClr val="002060"/>
            </a:solidFill>
            <a:latin typeface="Lato Black" panose="020F0A02020204030203" pitchFamily="34" charset="0"/>
          </a:endParaRPr>
        </a:p>
      </xdr:txBody>
    </xdr:sp>
    <xdr:clientData/>
  </xdr:twoCellAnchor>
  <xdr:twoCellAnchor>
    <xdr:from>
      <xdr:col>6</xdr:col>
      <xdr:colOff>338668</xdr:colOff>
      <xdr:row>6</xdr:row>
      <xdr:rowOff>115359</xdr:rowOff>
    </xdr:from>
    <xdr:to>
      <xdr:col>10</xdr:col>
      <xdr:colOff>170393</xdr:colOff>
      <xdr:row>8</xdr:row>
      <xdr:rowOff>161923</xdr:rowOff>
    </xdr:to>
    <xdr:sp macro="" textlink="">
      <xdr:nvSpPr>
        <xdr:cNvPr id="8" name="TextBox 7">
          <a:extLst>
            <a:ext uri="{FF2B5EF4-FFF2-40B4-BE49-F238E27FC236}">
              <a16:creationId xmlns:a16="http://schemas.microsoft.com/office/drawing/2014/main" id="{30BC8F49-EDD1-42C0-94E3-E2F14AA8FBB1}"/>
            </a:ext>
          </a:extLst>
        </xdr:cNvPr>
        <xdr:cNvSpPr txBox="1"/>
      </xdr:nvSpPr>
      <xdr:spPr>
        <a:xfrm>
          <a:off x="4275668" y="1258359"/>
          <a:ext cx="2456392" cy="427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602928"/>
              </a:solidFill>
              <a:latin typeface="Lato Black" panose="020F0A02020204030203" pitchFamily="34" charset="0"/>
            </a:rPr>
            <a:t>Attrition</a:t>
          </a:r>
        </a:p>
      </xdr:txBody>
    </xdr:sp>
    <xdr:clientData/>
  </xdr:twoCellAnchor>
  <xdr:twoCellAnchor>
    <xdr:from>
      <xdr:col>7</xdr:col>
      <xdr:colOff>536576</xdr:colOff>
      <xdr:row>8</xdr:row>
      <xdr:rowOff>154514</xdr:rowOff>
    </xdr:from>
    <xdr:to>
      <xdr:col>10</xdr:col>
      <xdr:colOff>332318</xdr:colOff>
      <xdr:row>11</xdr:row>
      <xdr:rowOff>59264</xdr:rowOff>
    </xdr:to>
    <xdr:sp macro="" textlink="KPI!B8">
      <xdr:nvSpPr>
        <xdr:cNvPr id="9" name="TextBox 8">
          <a:extLst>
            <a:ext uri="{FF2B5EF4-FFF2-40B4-BE49-F238E27FC236}">
              <a16:creationId xmlns:a16="http://schemas.microsoft.com/office/drawing/2014/main" id="{FFD70666-BAFD-47DA-953D-E6A0ED1AD73C}"/>
            </a:ext>
          </a:extLst>
        </xdr:cNvPr>
        <xdr:cNvSpPr txBox="1"/>
      </xdr:nvSpPr>
      <xdr:spPr>
        <a:xfrm>
          <a:off x="5129743" y="1678514"/>
          <a:ext cx="1764242"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FA1DEB0-2CDC-4A96-B832-CBD77857C2D0}" type="TxLink">
            <a:rPr lang="en-US" sz="2600" b="0" i="0" u="none" strike="noStrike">
              <a:solidFill>
                <a:srgbClr val="002060"/>
              </a:solidFill>
              <a:latin typeface="Lato Black" panose="020F0A02020204030203" pitchFamily="34" charset="0"/>
              <a:cs typeface="Calibri"/>
            </a:rPr>
            <a:pPr algn="ctr"/>
            <a:t>237</a:t>
          </a:fld>
          <a:endParaRPr lang="en-US" sz="2600">
            <a:solidFill>
              <a:srgbClr val="002060"/>
            </a:solidFill>
            <a:latin typeface="Lato Black" panose="020F0A02020204030203" pitchFamily="34" charset="0"/>
          </a:endParaRPr>
        </a:p>
      </xdr:txBody>
    </xdr:sp>
    <xdr:clientData/>
  </xdr:twoCellAnchor>
  <xdr:twoCellAnchor>
    <xdr:from>
      <xdr:col>11</xdr:col>
      <xdr:colOff>278343</xdr:colOff>
      <xdr:row>6</xdr:row>
      <xdr:rowOff>125943</xdr:rowOff>
    </xdr:from>
    <xdr:to>
      <xdr:col>15</xdr:col>
      <xdr:colOff>106893</xdr:colOff>
      <xdr:row>8</xdr:row>
      <xdr:rowOff>172507</xdr:rowOff>
    </xdr:to>
    <xdr:sp macro="" textlink="">
      <xdr:nvSpPr>
        <xdr:cNvPr id="14" name="TextBox 13">
          <a:extLst>
            <a:ext uri="{FF2B5EF4-FFF2-40B4-BE49-F238E27FC236}">
              <a16:creationId xmlns:a16="http://schemas.microsoft.com/office/drawing/2014/main" id="{65232987-9704-6AAF-BA64-113E851E75B2}"/>
            </a:ext>
          </a:extLst>
        </xdr:cNvPr>
        <xdr:cNvSpPr txBox="1"/>
      </xdr:nvSpPr>
      <xdr:spPr>
        <a:xfrm>
          <a:off x="7496176" y="1268943"/>
          <a:ext cx="2453217" cy="427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rgbClr val="602928"/>
              </a:solidFill>
              <a:latin typeface="Lato Black" panose="020F0A02020204030203" pitchFamily="34" charset="0"/>
            </a:rPr>
            <a:t>Active Employees</a:t>
          </a:r>
        </a:p>
      </xdr:txBody>
    </xdr:sp>
    <xdr:clientData/>
  </xdr:twoCellAnchor>
  <xdr:twoCellAnchor>
    <xdr:from>
      <xdr:col>12</xdr:col>
      <xdr:colOff>99484</xdr:colOff>
      <xdr:row>8</xdr:row>
      <xdr:rowOff>130173</xdr:rowOff>
    </xdr:from>
    <xdr:to>
      <xdr:col>14</xdr:col>
      <xdr:colOff>557743</xdr:colOff>
      <xdr:row>11</xdr:row>
      <xdr:rowOff>41273</xdr:rowOff>
    </xdr:to>
    <xdr:sp macro="" textlink="KPI!D8">
      <xdr:nvSpPr>
        <xdr:cNvPr id="15" name="TextBox 14">
          <a:extLst>
            <a:ext uri="{FF2B5EF4-FFF2-40B4-BE49-F238E27FC236}">
              <a16:creationId xmlns:a16="http://schemas.microsoft.com/office/drawing/2014/main" id="{60067728-67F9-365D-F515-3024FC39F942}"/>
            </a:ext>
          </a:extLst>
        </xdr:cNvPr>
        <xdr:cNvSpPr txBox="1"/>
      </xdr:nvSpPr>
      <xdr:spPr>
        <a:xfrm>
          <a:off x="7973484" y="1654173"/>
          <a:ext cx="1770592"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FAF938D-A0A5-46F5-9D45-3BB01E0EE261}" type="TxLink">
            <a:rPr lang="en-US" sz="2600" b="0" i="0" u="none" strike="noStrike">
              <a:solidFill>
                <a:srgbClr val="002060"/>
              </a:solidFill>
              <a:latin typeface="Lato Black" panose="020F0A02020204030203" pitchFamily="34" charset="0"/>
              <a:cs typeface="Calibri"/>
            </a:rPr>
            <a:pPr algn="ctr"/>
            <a:t>1233</a:t>
          </a:fld>
          <a:endParaRPr lang="en-US" sz="2600">
            <a:solidFill>
              <a:srgbClr val="002060"/>
            </a:solidFill>
            <a:latin typeface="Lato Black" panose="020F0A02020204030203" pitchFamily="34" charset="0"/>
          </a:endParaRPr>
        </a:p>
      </xdr:txBody>
    </xdr:sp>
    <xdr:clientData/>
  </xdr:twoCellAnchor>
  <xdr:twoCellAnchor>
    <xdr:from>
      <xdr:col>16</xdr:col>
      <xdr:colOff>200024</xdr:colOff>
      <xdr:row>6</xdr:row>
      <xdr:rowOff>175686</xdr:rowOff>
    </xdr:from>
    <xdr:to>
      <xdr:col>20</xdr:col>
      <xdr:colOff>34925</xdr:colOff>
      <xdr:row>9</xdr:row>
      <xdr:rowOff>34925</xdr:rowOff>
    </xdr:to>
    <xdr:sp macro="" textlink="">
      <xdr:nvSpPr>
        <xdr:cNvPr id="16" name="TextBox 15">
          <a:extLst>
            <a:ext uri="{FF2B5EF4-FFF2-40B4-BE49-F238E27FC236}">
              <a16:creationId xmlns:a16="http://schemas.microsoft.com/office/drawing/2014/main" id="{FDF474FC-AB24-DF73-414B-7BC5E3AAEE9F}"/>
            </a:ext>
          </a:extLst>
        </xdr:cNvPr>
        <xdr:cNvSpPr txBox="1"/>
      </xdr:nvSpPr>
      <xdr:spPr>
        <a:xfrm>
          <a:off x="10698691" y="1318686"/>
          <a:ext cx="2459567" cy="430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A02020204030203" pitchFamily="34" charset="0"/>
            </a:rPr>
            <a:t>Attrition Rate</a:t>
          </a:r>
        </a:p>
      </xdr:txBody>
    </xdr:sp>
    <xdr:clientData/>
  </xdr:twoCellAnchor>
  <xdr:twoCellAnchor>
    <xdr:from>
      <xdr:col>16</xdr:col>
      <xdr:colOff>398991</xdr:colOff>
      <xdr:row>8</xdr:row>
      <xdr:rowOff>140757</xdr:rowOff>
    </xdr:from>
    <xdr:to>
      <xdr:col>19</xdr:col>
      <xdr:colOff>207433</xdr:colOff>
      <xdr:row>11</xdr:row>
      <xdr:rowOff>42332</xdr:rowOff>
    </xdr:to>
    <xdr:sp macro="" textlink="KPI!E8">
      <xdr:nvSpPr>
        <xdr:cNvPr id="17" name="TextBox 16">
          <a:extLst>
            <a:ext uri="{FF2B5EF4-FFF2-40B4-BE49-F238E27FC236}">
              <a16:creationId xmlns:a16="http://schemas.microsoft.com/office/drawing/2014/main" id="{EE43FD4B-CACF-DA08-0992-94E1CE8F1084}"/>
            </a:ext>
          </a:extLst>
        </xdr:cNvPr>
        <xdr:cNvSpPr txBox="1"/>
      </xdr:nvSpPr>
      <xdr:spPr>
        <a:xfrm>
          <a:off x="10897658" y="1664757"/>
          <a:ext cx="1776942" cy="473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7552077-F2A8-4574-B4A5-45B3C6118EBD}" type="TxLink">
            <a:rPr lang="en-US" sz="2600" b="0" i="0" u="none" strike="noStrike">
              <a:solidFill>
                <a:srgbClr val="002060"/>
              </a:solidFill>
              <a:latin typeface="Lato Black" panose="020F0A02020204030203" pitchFamily="34" charset="0"/>
              <a:cs typeface="Calibri"/>
            </a:rPr>
            <a:pPr algn="ctr"/>
            <a:t>16.12%</a:t>
          </a:fld>
          <a:endParaRPr lang="en-US" sz="2600">
            <a:solidFill>
              <a:srgbClr val="002060"/>
            </a:solidFill>
            <a:latin typeface="Lato Black" panose="020F0A02020204030203" pitchFamily="34" charset="0"/>
          </a:endParaRPr>
        </a:p>
      </xdr:txBody>
    </xdr:sp>
    <xdr:clientData/>
  </xdr:twoCellAnchor>
  <xdr:twoCellAnchor>
    <xdr:from>
      <xdr:col>20</xdr:col>
      <xdr:colOff>481542</xdr:colOff>
      <xdr:row>6</xdr:row>
      <xdr:rowOff>179919</xdr:rowOff>
    </xdr:from>
    <xdr:to>
      <xdr:col>24</xdr:col>
      <xdr:colOff>303742</xdr:colOff>
      <xdr:row>9</xdr:row>
      <xdr:rowOff>48683</xdr:rowOff>
    </xdr:to>
    <xdr:sp macro="" textlink="">
      <xdr:nvSpPr>
        <xdr:cNvPr id="18" name="TextBox 17">
          <a:extLst>
            <a:ext uri="{FF2B5EF4-FFF2-40B4-BE49-F238E27FC236}">
              <a16:creationId xmlns:a16="http://schemas.microsoft.com/office/drawing/2014/main" id="{74B2F919-AFDA-BE88-5718-81E258C34F5C}"/>
            </a:ext>
          </a:extLst>
        </xdr:cNvPr>
        <xdr:cNvSpPr txBox="1"/>
      </xdr:nvSpPr>
      <xdr:spPr>
        <a:xfrm>
          <a:off x="13604875" y="1322919"/>
          <a:ext cx="2446867" cy="440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A02020204030203" pitchFamily="34" charset="0"/>
            </a:rPr>
            <a:t>Average Age</a:t>
          </a:r>
        </a:p>
      </xdr:txBody>
    </xdr:sp>
    <xdr:clientData/>
  </xdr:twoCellAnchor>
  <xdr:twoCellAnchor>
    <xdr:from>
      <xdr:col>21</xdr:col>
      <xdr:colOff>4233</xdr:colOff>
      <xdr:row>8</xdr:row>
      <xdr:rowOff>126999</xdr:rowOff>
    </xdr:from>
    <xdr:to>
      <xdr:col>23</xdr:col>
      <xdr:colOff>472017</xdr:colOff>
      <xdr:row>11</xdr:row>
      <xdr:rowOff>34924</xdr:rowOff>
    </xdr:to>
    <xdr:sp macro="" textlink="KPI!C8">
      <xdr:nvSpPr>
        <xdr:cNvPr id="19" name="TextBox 18">
          <a:extLst>
            <a:ext uri="{FF2B5EF4-FFF2-40B4-BE49-F238E27FC236}">
              <a16:creationId xmlns:a16="http://schemas.microsoft.com/office/drawing/2014/main" id="{1923DFA8-814F-517C-FB29-36B5007CC9BE}"/>
            </a:ext>
          </a:extLst>
        </xdr:cNvPr>
        <xdr:cNvSpPr txBox="1"/>
      </xdr:nvSpPr>
      <xdr:spPr>
        <a:xfrm>
          <a:off x="13783733" y="1650999"/>
          <a:ext cx="1780117"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18F759B-B773-48B9-A914-E7349184365C}" type="TxLink">
            <a:rPr lang="en-US" sz="2600" b="0" i="0" u="none" strike="noStrike">
              <a:solidFill>
                <a:srgbClr val="002060"/>
              </a:solidFill>
              <a:latin typeface="Lato Black" panose="020F0A02020204030203" pitchFamily="34" charset="0"/>
              <a:cs typeface="Calibri"/>
            </a:rPr>
            <a:pPr algn="ctr"/>
            <a:t>37</a:t>
          </a:fld>
          <a:endParaRPr lang="en-US" sz="2600">
            <a:solidFill>
              <a:srgbClr val="002060"/>
            </a:solidFill>
            <a:latin typeface="Lato Black" panose="020F0A02020204030203" pitchFamily="34" charset="0"/>
          </a:endParaRPr>
        </a:p>
      </xdr:txBody>
    </xdr:sp>
    <xdr:clientData/>
  </xdr:twoCellAnchor>
  <xdr:oneCellAnchor>
    <xdr:from>
      <xdr:col>6</xdr:col>
      <xdr:colOff>95250</xdr:colOff>
      <xdr:row>7</xdr:row>
      <xdr:rowOff>52918</xdr:rowOff>
    </xdr:from>
    <xdr:ext cx="333375" cy="314325"/>
    <xdr:pic>
      <xdr:nvPicPr>
        <xdr:cNvPr id="22" name="image4.png">
          <a:extLst>
            <a:ext uri="{FF2B5EF4-FFF2-40B4-BE49-F238E27FC236}">
              <a16:creationId xmlns:a16="http://schemas.microsoft.com/office/drawing/2014/main" id="{B861CBBB-9F76-449A-AA77-E3EBE39C7656}"/>
            </a:ext>
          </a:extLst>
        </xdr:cNvPr>
        <xdr:cNvPicPr preferRelativeResize="0"/>
      </xdr:nvPicPr>
      <xdr:blipFill>
        <a:blip xmlns:r="http://schemas.openxmlformats.org/officeDocument/2006/relationships" r:embed="rId1" cstate="print"/>
        <a:stretch>
          <a:fillRect/>
        </a:stretch>
      </xdr:blipFill>
      <xdr:spPr>
        <a:xfrm>
          <a:off x="4032250" y="1386418"/>
          <a:ext cx="333375" cy="314325"/>
        </a:xfrm>
        <a:prstGeom prst="rect">
          <a:avLst/>
        </a:prstGeom>
        <a:noFill/>
      </xdr:spPr>
    </xdr:pic>
    <xdr:clientData fLocksWithSheet="0"/>
  </xdr:oneCellAnchor>
  <xdr:oneCellAnchor>
    <xdr:from>
      <xdr:col>15</xdr:col>
      <xdr:colOff>21167</xdr:colOff>
      <xdr:row>7</xdr:row>
      <xdr:rowOff>66675</xdr:rowOff>
    </xdr:from>
    <xdr:ext cx="419100" cy="304800"/>
    <xdr:pic>
      <xdr:nvPicPr>
        <xdr:cNvPr id="23" name="image5.png">
          <a:extLst>
            <a:ext uri="{FF2B5EF4-FFF2-40B4-BE49-F238E27FC236}">
              <a16:creationId xmlns:a16="http://schemas.microsoft.com/office/drawing/2014/main" id="{AFACB40F-2166-4B2E-9486-DF2306BE8CF4}"/>
            </a:ext>
          </a:extLst>
        </xdr:cNvPr>
        <xdr:cNvPicPr preferRelativeResize="0"/>
      </xdr:nvPicPr>
      <xdr:blipFill>
        <a:blip xmlns:r="http://schemas.openxmlformats.org/officeDocument/2006/relationships" r:embed="rId2" cstate="print"/>
        <a:stretch>
          <a:fillRect/>
        </a:stretch>
      </xdr:blipFill>
      <xdr:spPr>
        <a:xfrm>
          <a:off x="9863667" y="1400175"/>
          <a:ext cx="419100" cy="304800"/>
        </a:xfrm>
        <a:prstGeom prst="rect">
          <a:avLst/>
        </a:prstGeom>
        <a:noFill/>
      </xdr:spPr>
    </xdr:pic>
    <xdr:clientData fLocksWithSheet="0"/>
  </xdr:oneCellAnchor>
  <xdr:oneCellAnchor>
    <xdr:from>
      <xdr:col>19</xdr:col>
      <xdr:colOff>370416</xdr:colOff>
      <xdr:row>7</xdr:row>
      <xdr:rowOff>84667</xdr:rowOff>
    </xdr:from>
    <xdr:ext cx="390525" cy="314325"/>
    <xdr:pic>
      <xdr:nvPicPr>
        <xdr:cNvPr id="24" name="image2.png">
          <a:extLst>
            <a:ext uri="{FF2B5EF4-FFF2-40B4-BE49-F238E27FC236}">
              <a16:creationId xmlns:a16="http://schemas.microsoft.com/office/drawing/2014/main" id="{831545D8-5031-47A1-8FE5-0C0EA7E056A6}"/>
            </a:ext>
          </a:extLst>
        </xdr:cNvPr>
        <xdr:cNvPicPr preferRelativeResize="0"/>
      </xdr:nvPicPr>
      <xdr:blipFill>
        <a:blip xmlns:r="http://schemas.openxmlformats.org/officeDocument/2006/relationships" r:embed="rId3" cstate="print"/>
        <a:stretch>
          <a:fillRect/>
        </a:stretch>
      </xdr:blipFill>
      <xdr:spPr>
        <a:xfrm>
          <a:off x="12837583" y="1418167"/>
          <a:ext cx="390525" cy="314325"/>
        </a:xfrm>
        <a:prstGeom prst="rect">
          <a:avLst/>
        </a:prstGeom>
        <a:noFill/>
      </xdr:spPr>
    </xdr:pic>
    <xdr:clientData fLocksWithSheet="0"/>
  </xdr:oneCellAnchor>
  <xdr:oneCellAnchor>
    <xdr:from>
      <xdr:col>24</xdr:col>
      <xdr:colOff>57149</xdr:colOff>
      <xdr:row>7</xdr:row>
      <xdr:rowOff>95250</xdr:rowOff>
    </xdr:from>
    <xdr:ext cx="295275" cy="266700"/>
    <xdr:pic>
      <xdr:nvPicPr>
        <xdr:cNvPr id="25" name="image6.png">
          <a:extLst>
            <a:ext uri="{FF2B5EF4-FFF2-40B4-BE49-F238E27FC236}">
              <a16:creationId xmlns:a16="http://schemas.microsoft.com/office/drawing/2014/main" id="{E00668E8-F197-4CB5-BA9C-5CF23094EA6B}"/>
            </a:ext>
          </a:extLst>
        </xdr:cNvPr>
        <xdr:cNvPicPr preferRelativeResize="0"/>
      </xdr:nvPicPr>
      <xdr:blipFill>
        <a:blip xmlns:r="http://schemas.openxmlformats.org/officeDocument/2006/relationships" r:embed="rId4" cstate="print"/>
        <a:stretch>
          <a:fillRect/>
        </a:stretch>
      </xdr:blipFill>
      <xdr:spPr>
        <a:xfrm>
          <a:off x="15805149" y="1428750"/>
          <a:ext cx="295275" cy="266700"/>
        </a:xfrm>
        <a:prstGeom prst="rect">
          <a:avLst/>
        </a:prstGeom>
        <a:noFill/>
      </xdr:spPr>
    </xdr:pic>
    <xdr:clientData fLocksWithSheet="0"/>
  </xdr:oneCellAnchor>
  <xdr:oneCellAnchor>
    <xdr:from>
      <xdr:col>10</xdr:col>
      <xdr:colOff>275167</xdr:colOff>
      <xdr:row>7</xdr:row>
      <xdr:rowOff>13757</xdr:rowOff>
    </xdr:from>
    <xdr:ext cx="485775" cy="400050"/>
    <xdr:pic>
      <xdr:nvPicPr>
        <xdr:cNvPr id="26" name="image7.png">
          <a:extLst>
            <a:ext uri="{FF2B5EF4-FFF2-40B4-BE49-F238E27FC236}">
              <a16:creationId xmlns:a16="http://schemas.microsoft.com/office/drawing/2014/main" id="{222B3B89-6B68-4F80-AF6C-6BDACD30C108}"/>
            </a:ext>
          </a:extLst>
        </xdr:cNvPr>
        <xdr:cNvPicPr preferRelativeResize="0"/>
      </xdr:nvPicPr>
      <xdr:blipFill>
        <a:blip xmlns:r="http://schemas.openxmlformats.org/officeDocument/2006/relationships" r:embed="rId5" cstate="print"/>
        <a:stretch>
          <a:fillRect/>
        </a:stretch>
      </xdr:blipFill>
      <xdr:spPr>
        <a:xfrm>
          <a:off x="6836834" y="1347257"/>
          <a:ext cx="485775" cy="400050"/>
        </a:xfrm>
        <a:prstGeom prst="rect">
          <a:avLst/>
        </a:prstGeom>
        <a:noFill/>
      </xdr:spPr>
    </xdr:pic>
    <xdr:clientData fLocksWithSheet="0"/>
  </xdr:oneCellAnchor>
  <xdr:twoCellAnchor>
    <xdr:from>
      <xdr:col>3</xdr:col>
      <xdr:colOff>635000</xdr:colOff>
      <xdr:row>2</xdr:row>
      <xdr:rowOff>92075</xdr:rowOff>
    </xdr:from>
    <xdr:to>
      <xdr:col>15</xdr:col>
      <xdr:colOff>532342</xdr:colOff>
      <xdr:row>5</xdr:row>
      <xdr:rowOff>67733</xdr:rowOff>
    </xdr:to>
    <xdr:sp macro="" textlink="">
      <xdr:nvSpPr>
        <xdr:cNvPr id="27" name="TextBox 26">
          <a:extLst>
            <a:ext uri="{FF2B5EF4-FFF2-40B4-BE49-F238E27FC236}">
              <a16:creationId xmlns:a16="http://schemas.microsoft.com/office/drawing/2014/main" id="{3F1FEFED-3451-9428-D56B-219777E74CF0}"/>
            </a:ext>
          </a:extLst>
        </xdr:cNvPr>
        <xdr:cNvSpPr txBox="1"/>
      </xdr:nvSpPr>
      <xdr:spPr>
        <a:xfrm>
          <a:off x="2603500" y="473075"/>
          <a:ext cx="7771342" cy="547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800">
              <a:solidFill>
                <a:srgbClr val="002060"/>
              </a:solidFill>
              <a:latin typeface="Lato Black" panose="020F0A02020204030203" pitchFamily="34" charset="0"/>
            </a:rPr>
            <a:t>HR ANALYTICS DASHBOARD</a:t>
          </a:r>
        </a:p>
      </xdr:txBody>
    </xdr:sp>
    <xdr:clientData/>
  </xdr:twoCellAnchor>
  <xdr:oneCellAnchor>
    <xdr:from>
      <xdr:col>2</xdr:col>
      <xdr:colOff>645584</xdr:colOff>
      <xdr:row>2</xdr:row>
      <xdr:rowOff>105834</xdr:rowOff>
    </xdr:from>
    <xdr:ext cx="592666" cy="574674"/>
    <xdr:pic>
      <xdr:nvPicPr>
        <xdr:cNvPr id="28" name="image1.png">
          <a:extLst>
            <a:ext uri="{FF2B5EF4-FFF2-40B4-BE49-F238E27FC236}">
              <a16:creationId xmlns:a16="http://schemas.microsoft.com/office/drawing/2014/main" id="{023F7425-D974-4B0D-8D0B-683839EF0882}"/>
            </a:ext>
          </a:extLst>
        </xdr:cNvPr>
        <xdr:cNvPicPr preferRelativeResize="0"/>
      </xdr:nvPicPr>
      <xdr:blipFill>
        <a:blip xmlns:r="http://schemas.openxmlformats.org/officeDocument/2006/relationships" r:embed="rId6" cstate="print"/>
        <a:stretch>
          <a:fillRect/>
        </a:stretch>
      </xdr:blipFill>
      <xdr:spPr>
        <a:xfrm>
          <a:off x="1957917" y="486834"/>
          <a:ext cx="592666" cy="574674"/>
        </a:xfrm>
        <a:prstGeom prst="rect">
          <a:avLst/>
        </a:prstGeom>
        <a:noFill/>
      </xdr:spPr>
    </xdr:pic>
    <xdr:clientData fLocksWithSheet="0"/>
  </xdr:oneCellAnchor>
  <xdr:oneCellAnchor>
    <xdr:from>
      <xdr:col>15</xdr:col>
      <xdr:colOff>518584</xdr:colOff>
      <xdr:row>2</xdr:row>
      <xdr:rowOff>95250</xdr:rowOff>
    </xdr:from>
    <xdr:ext cx="723900" cy="628650"/>
    <xdr:pic>
      <xdr:nvPicPr>
        <xdr:cNvPr id="54" name="image3.png">
          <a:extLst>
            <a:ext uri="{FF2B5EF4-FFF2-40B4-BE49-F238E27FC236}">
              <a16:creationId xmlns:a16="http://schemas.microsoft.com/office/drawing/2014/main" id="{7DFA639A-0E21-418A-83A9-64D92DD6FF91}"/>
            </a:ext>
          </a:extLst>
        </xdr:cNvPr>
        <xdr:cNvPicPr preferRelativeResize="0"/>
      </xdr:nvPicPr>
      <xdr:blipFill>
        <a:blip xmlns:r="http://schemas.openxmlformats.org/officeDocument/2006/relationships" r:embed="rId7" cstate="print"/>
        <a:stretch>
          <a:fillRect/>
        </a:stretch>
      </xdr:blipFill>
      <xdr:spPr>
        <a:xfrm>
          <a:off x="10361084" y="476250"/>
          <a:ext cx="723900" cy="628650"/>
        </a:xfrm>
        <a:prstGeom prst="rect">
          <a:avLst/>
        </a:prstGeom>
        <a:noFill/>
      </xdr:spPr>
    </xdr:pic>
    <xdr:clientData fLocksWithSheet="0"/>
  </xdr:oneCellAnchor>
  <xdr:twoCellAnchor>
    <xdr:from>
      <xdr:col>17</xdr:col>
      <xdr:colOff>74085</xdr:colOff>
      <xdr:row>2</xdr:row>
      <xdr:rowOff>74083</xdr:rowOff>
    </xdr:from>
    <xdr:to>
      <xdr:col>19</xdr:col>
      <xdr:colOff>465666</xdr:colOff>
      <xdr:row>6</xdr:row>
      <xdr:rowOff>10584</xdr:rowOff>
    </xdr:to>
    <xdr:sp macro="" textlink="">
      <xdr:nvSpPr>
        <xdr:cNvPr id="55" name="TextBox 54">
          <a:extLst>
            <a:ext uri="{FF2B5EF4-FFF2-40B4-BE49-F238E27FC236}">
              <a16:creationId xmlns:a16="http://schemas.microsoft.com/office/drawing/2014/main" id="{EC29E4E3-3382-05B5-AC42-30386C006B1D}"/>
            </a:ext>
          </a:extLst>
        </xdr:cNvPr>
        <xdr:cNvSpPr txBox="1"/>
      </xdr:nvSpPr>
      <xdr:spPr>
        <a:xfrm>
          <a:off x="11228918" y="455083"/>
          <a:ext cx="1703915" cy="698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a:solidFill>
                <a:srgbClr val="602928"/>
              </a:solidFill>
              <a:latin typeface="Lato Black" panose="020F0A02020204030203" pitchFamily="34" charset="0"/>
            </a:rPr>
            <a:t>JOB SATISFACTION RATING</a:t>
          </a:r>
        </a:p>
      </xdr:txBody>
    </xdr:sp>
    <xdr:clientData/>
  </xdr:twoCellAnchor>
  <xdr:twoCellAnchor>
    <xdr:from>
      <xdr:col>19</xdr:col>
      <xdr:colOff>306916</xdr:colOff>
      <xdr:row>2</xdr:row>
      <xdr:rowOff>1</xdr:rowOff>
    </xdr:from>
    <xdr:to>
      <xdr:col>21</xdr:col>
      <xdr:colOff>49742</xdr:colOff>
      <xdr:row>6</xdr:row>
      <xdr:rowOff>46568</xdr:rowOff>
    </xdr:to>
    <xdr:graphicFrame macro="">
      <xdr:nvGraphicFramePr>
        <xdr:cNvPr id="56" name="Chart 55">
          <a:extLst>
            <a:ext uri="{FF2B5EF4-FFF2-40B4-BE49-F238E27FC236}">
              <a16:creationId xmlns:a16="http://schemas.microsoft.com/office/drawing/2014/main" id="{B4C1DBFE-5685-49E6-A9A6-1782EE5CD6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476249</xdr:colOff>
      <xdr:row>2</xdr:row>
      <xdr:rowOff>38100</xdr:rowOff>
    </xdr:from>
    <xdr:to>
      <xdr:col>24</xdr:col>
      <xdr:colOff>536574</xdr:colOff>
      <xdr:row>5</xdr:row>
      <xdr:rowOff>169335</xdr:rowOff>
    </xdr:to>
    <xdr:graphicFrame macro="">
      <xdr:nvGraphicFramePr>
        <xdr:cNvPr id="60" name="Chart 59">
          <a:extLst>
            <a:ext uri="{FF2B5EF4-FFF2-40B4-BE49-F238E27FC236}">
              <a16:creationId xmlns:a16="http://schemas.microsoft.com/office/drawing/2014/main" id="{365B750D-119B-4165-AB0B-2E855D0D11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610660</xdr:colOff>
      <xdr:row>2</xdr:row>
      <xdr:rowOff>170392</xdr:rowOff>
    </xdr:from>
    <xdr:to>
      <xdr:col>24</xdr:col>
      <xdr:colOff>426508</xdr:colOff>
      <xdr:row>5</xdr:row>
      <xdr:rowOff>42334</xdr:rowOff>
    </xdr:to>
    <xdr:sp macro="" textlink="">
      <xdr:nvSpPr>
        <xdr:cNvPr id="57" name="Freeform: Shape 56">
          <a:extLst>
            <a:ext uri="{FF2B5EF4-FFF2-40B4-BE49-F238E27FC236}">
              <a16:creationId xmlns:a16="http://schemas.microsoft.com/office/drawing/2014/main" id="{DD3A313C-780E-F2D6-4486-4635DFE645E8}"/>
            </a:ext>
          </a:extLst>
        </xdr:cNvPr>
        <xdr:cNvSpPr/>
      </xdr:nvSpPr>
      <xdr:spPr>
        <a:xfrm>
          <a:off x="13733993" y="551392"/>
          <a:ext cx="2440515" cy="443442"/>
        </a:xfrm>
        <a:custGeom>
          <a:avLst/>
          <a:gdLst>
            <a:gd name="connsiteX0" fmla="*/ 0 w 2734147"/>
            <a:gd name="connsiteY0" fmla="*/ 0 h 497940"/>
            <a:gd name="connsiteX1" fmla="*/ 353085 w 2734147"/>
            <a:gd name="connsiteY1" fmla="*/ 0 h 497940"/>
            <a:gd name="connsiteX2" fmla="*/ 288969 w 2734147"/>
            <a:gd name="connsiteY2" fmla="*/ 190197 h 497940"/>
            <a:gd name="connsiteX3" fmla="*/ 81482 w 2734147"/>
            <a:gd name="connsiteY3" fmla="*/ 190196 h 497940"/>
            <a:gd name="connsiteX4" fmla="*/ 249343 w 2734147"/>
            <a:gd name="connsiteY4" fmla="*/ 307743 h 497940"/>
            <a:gd name="connsiteX5" fmla="*/ 185225 w 2734147"/>
            <a:gd name="connsiteY5" fmla="*/ 497939 h 497940"/>
            <a:gd name="connsiteX6" fmla="*/ 353085 w 2734147"/>
            <a:gd name="connsiteY6" fmla="*/ 380390 h 497940"/>
            <a:gd name="connsiteX7" fmla="*/ 520945 w 2734147"/>
            <a:gd name="connsiteY7" fmla="*/ 497939 h 497940"/>
            <a:gd name="connsiteX8" fmla="*/ 456827 w 2734147"/>
            <a:gd name="connsiteY8" fmla="*/ 307743 h 497940"/>
            <a:gd name="connsiteX9" fmla="*/ 624688 w 2734147"/>
            <a:gd name="connsiteY9" fmla="*/ 190196 h 497940"/>
            <a:gd name="connsiteX10" fmla="*/ 417201 w 2734147"/>
            <a:gd name="connsiteY10" fmla="*/ 190197 h 497940"/>
            <a:gd name="connsiteX11" fmla="*/ 353085 w 2734147"/>
            <a:gd name="connsiteY11" fmla="*/ 0 h 497940"/>
            <a:gd name="connsiteX12" fmla="*/ 1027568 w 2734147"/>
            <a:gd name="connsiteY12" fmla="*/ 0 h 497940"/>
            <a:gd name="connsiteX13" fmla="*/ 963452 w 2734147"/>
            <a:gd name="connsiteY13" fmla="*/ 190197 h 497940"/>
            <a:gd name="connsiteX14" fmla="*/ 755965 w 2734147"/>
            <a:gd name="connsiteY14" fmla="*/ 190196 h 497940"/>
            <a:gd name="connsiteX15" fmla="*/ 923826 w 2734147"/>
            <a:gd name="connsiteY15" fmla="*/ 307743 h 497940"/>
            <a:gd name="connsiteX16" fmla="*/ 859708 w 2734147"/>
            <a:gd name="connsiteY16" fmla="*/ 497939 h 497940"/>
            <a:gd name="connsiteX17" fmla="*/ 1027568 w 2734147"/>
            <a:gd name="connsiteY17" fmla="*/ 380390 h 497940"/>
            <a:gd name="connsiteX18" fmla="*/ 1195428 w 2734147"/>
            <a:gd name="connsiteY18" fmla="*/ 497939 h 497940"/>
            <a:gd name="connsiteX19" fmla="*/ 1131310 w 2734147"/>
            <a:gd name="connsiteY19" fmla="*/ 307743 h 497940"/>
            <a:gd name="connsiteX20" fmla="*/ 1299171 w 2734147"/>
            <a:gd name="connsiteY20" fmla="*/ 190196 h 497940"/>
            <a:gd name="connsiteX21" fmla="*/ 1091684 w 2734147"/>
            <a:gd name="connsiteY21" fmla="*/ 190197 h 497940"/>
            <a:gd name="connsiteX22" fmla="*/ 1027568 w 2734147"/>
            <a:gd name="connsiteY22" fmla="*/ 0 h 497940"/>
            <a:gd name="connsiteX23" fmla="*/ 1702051 w 2734147"/>
            <a:gd name="connsiteY23" fmla="*/ 0 h 497940"/>
            <a:gd name="connsiteX24" fmla="*/ 1637935 w 2734147"/>
            <a:gd name="connsiteY24" fmla="*/ 190197 h 497940"/>
            <a:gd name="connsiteX25" fmla="*/ 1430448 w 2734147"/>
            <a:gd name="connsiteY25" fmla="*/ 190196 h 497940"/>
            <a:gd name="connsiteX26" fmla="*/ 1598309 w 2734147"/>
            <a:gd name="connsiteY26" fmla="*/ 307743 h 497940"/>
            <a:gd name="connsiteX27" fmla="*/ 1534191 w 2734147"/>
            <a:gd name="connsiteY27" fmla="*/ 497939 h 497940"/>
            <a:gd name="connsiteX28" fmla="*/ 1702051 w 2734147"/>
            <a:gd name="connsiteY28" fmla="*/ 380390 h 497940"/>
            <a:gd name="connsiteX29" fmla="*/ 1869911 w 2734147"/>
            <a:gd name="connsiteY29" fmla="*/ 497939 h 497940"/>
            <a:gd name="connsiteX30" fmla="*/ 1805793 w 2734147"/>
            <a:gd name="connsiteY30" fmla="*/ 307743 h 497940"/>
            <a:gd name="connsiteX31" fmla="*/ 1973654 w 2734147"/>
            <a:gd name="connsiteY31" fmla="*/ 190196 h 497940"/>
            <a:gd name="connsiteX32" fmla="*/ 1766167 w 2734147"/>
            <a:gd name="connsiteY32" fmla="*/ 190197 h 497940"/>
            <a:gd name="connsiteX33" fmla="*/ 1702051 w 2734147"/>
            <a:gd name="connsiteY33" fmla="*/ 0 h 497940"/>
            <a:gd name="connsiteX34" fmla="*/ 2376533 w 2734147"/>
            <a:gd name="connsiteY34" fmla="*/ 0 h 497940"/>
            <a:gd name="connsiteX35" fmla="*/ 2312417 w 2734147"/>
            <a:gd name="connsiteY35" fmla="*/ 190197 h 497940"/>
            <a:gd name="connsiteX36" fmla="*/ 2104930 w 2734147"/>
            <a:gd name="connsiteY36" fmla="*/ 190196 h 497940"/>
            <a:gd name="connsiteX37" fmla="*/ 2272791 w 2734147"/>
            <a:gd name="connsiteY37" fmla="*/ 307743 h 497940"/>
            <a:gd name="connsiteX38" fmla="*/ 2208673 w 2734147"/>
            <a:gd name="connsiteY38" fmla="*/ 497939 h 497940"/>
            <a:gd name="connsiteX39" fmla="*/ 2376533 w 2734147"/>
            <a:gd name="connsiteY39" fmla="*/ 380390 h 497940"/>
            <a:gd name="connsiteX40" fmla="*/ 2544393 w 2734147"/>
            <a:gd name="connsiteY40" fmla="*/ 497939 h 497940"/>
            <a:gd name="connsiteX41" fmla="*/ 2480275 w 2734147"/>
            <a:gd name="connsiteY41" fmla="*/ 307743 h 497940"/>
            <a:gd name="connsiteX42" fmla="*/ 2648136 w 2734147"/>
            <a:gd name="connsiteY42" fmla="*/ 190196 h 497940"/>
            <a:gd name="connsiteX43" fmla="*/ 2440649 w 2734147"/>
            <a:gd name="connsiteY43" fmla="*/ 190197 h 497940"/>
            <a:gd name="connsiteX44" fmla="*/ 2376533 w 2734147"/>
            <a:gd name="connsiteY44" fmla="*/ 0 h 497940"/>
            <a:gd name="connsiteX45" fmla="*/ 2734147 w 2734147"/>
            <a:gd name="connsiteY45" fmla="*/ 0 h 497940"/>
            <a:gd name="connsiteX46" fmla="*/ 2734147 w 2734147"/>
            <a:gd name="connsiteY46" fmla="*/ 497940 h 497940"/>
            <a:gd name="connsiteX47" fmla="*/ 0 w 2734147"/>
            <a:gd name="connsiteY47" fmla="*/ 497940 h 4979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734147" h="497940">
              <a:moveTo>
                <a:pt x="0" y="0"/>
              </a:moveTo>
              <a:lnTo>
                <a:pt x="353085" y="0"/>
              </a:lnTo>
              <a:lnTo>
                <a:pt x="288969" y="190197"/>
              </a:lnTo>
              <a:lnTo>
                <a:pt x="81482" y="190196"/>
              </a:lnTo>
              <a:lnTo>
                <a:pt x="249343" y="307743"/>
              </a:lnTo>
              <a:lnTo>
                <a:pt x="185225" y="497939"/>
              </a:lnTo>
              <a:lnTo>
                <a:pt x="353085" y="380390"/>
              </a:lnTo>
              <a:lnTo>
                <a:pt x="520945" y="497939"/>
              </a:lnTo>
              <a:lnTo>
                <a:pt x="456827" y="307743"/>
              </a:lnTo>
              <a:lnTo>
                <a:pt x="624688" y="190196"/>
              </a:lnTo>
              <a:lnTo>
                <a:pt x="417201" y="190197"/>
              </a:lnTo>
              <a:lnTo>
                <a:pt x="353085" y="0"/>
              </a:lnTo>
              <a:lnTo>
                <a:pt x="1027568" y="0"/>
              </a:lnTo>
              <a:lnTo>
                <a:pt x="963452" y="190197"/>
              </a:lnTo>
              <a:lnTo>
                <a:pt x="755965" y="190196"/>
              </a:lnTo>
              <a:lnTo>
                <a:pt x="923826" y="307743"/>
              </a:lnTo>
              <a:lnTo>
                <a:pt x="859708" y="497939"/>
              </a:lnTo>
              <a:lnTo>
                <a:pt x="1027568" y="380390"/>
              </a:lnTo>
              <a:lnTo>
                <a:pt x="1195428" y="497939"/>
              </a:lnTo>
              <a:lnTo>
                <a:pt x="1131310" y="307743"/>
              </a:lnTo>
              <a:lnTo>
                <a:pt x="1299171" y="190196"/>
              </a:lnTo>
              <a:lnTo>
                <a:pt x="1091684" y="190197"/>
              </a:lnTo>
              <a:lnTo>
                <a:pt x="1027568" y="0"/>
              </a:lnTo>
              <a:lnTo>
                <a:pt x="1702051" y="0"/>
              </a:lnTo>
              <a:lnTo>
                <a:pt x="1637935" y="190197"/>
              </a:lnTo>
              <a:lnTo>
                <a:pt x="1430448" y="190196"/>
              </a:lnTo>
              <a:lnTo>
                <a:pt x="1598309" y="307743"/>
              </a:lnTo>
              <a:lnTo>
                <a:pt x="1534191" y="497939"/>
              </a:lnTo>
              <a:lnTo>
                <a:pt x="1702051" y="380390"/>
              </a:lnTo>
              <a:lnTo>
                <a:pt x="1869911" y="497939"/>
              </a:lnTo>
              <a:lnTo>
                <a:pt x="1805793" y="307743"/>
              </a:lnTo>
              <a:lnTo>
                <a:pt x="1973654" y="190196"/>
              </a:lnTo>
              <a:lnTo>
                <a:pt x="1766167" y="190197"/>
              </a:lnTo>
              <a:lnTo>
                <a:pt x="1702051" y="0"/>
              </a:lnTo>
              <a:lnTo>
                <a:pt x="2376533" y="0"/>
              </a:lnTo>
              <a:lnTo>
                <a:pt x="2312417" y="190197"/>
              </a:lnTo>
              <a:lnTo>
                <a:pt x="2104930" y="190196"/>
              </a:lnTo>
              <a:lnTo>
                <a:pt x="2272791" y="307743"/>
              </a:lnTo>
              <a:lnTo>
                <a:pt x="2208673" y="497939"/>
              </a:lnTo>
              <a:lnTo>
                <a:pt x="2376533" y="380390"/>
              </a:lnTo>
              <a:lnTo>
                <a:pt x="2544393" y="497939"/>
              </a:lnTo>
              <a:lnTo>
                <a:pt x="2480275" y="307743"/>
              </a:lnTo>
              <a:lnTo>
                <a:pt x="2648136" y="190196"/>
              </a:lnTo>
              <a:lnTo>
                <a:pt x="2440649" y="190197"/>
              </a:lnTo>
              <a:lnTo>
                <a:pt x="2376533" y="0"/>
              </a:lnTo>
              <a:lnTo>
                <a:pt x="2734147" y="0"/>
              </a:lnTo>
              <a:lnTo>
                <a:pt x="2734147" y="497940"/>
              </a:lnTo>
              <a:lnTo>
                <a:pt x="0" y="497940"/>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353491</xdr:colOff>
      <xdr:row>17</xdr:row>
      <xdr:rowOff>153721</xdr:rowOff>
    </xdr:from>
    <xdr:to>
      <xdr:col>9</xdr:col>
      <xdr:colOff>182535</xdr:colOff>
      <xdr:row>25</xdr:row>
      <xdr:rowOff>55804</xdr:rowOff>
    </xdr:to>
    <xdr:grpSp>
      <xdr:nvGrpSpPr>
        <xdr:cNvPr id="115" name="Group 114">
          <a:extLst>
            <a:ext uri="{FF2B5EF4-FFF2-40B4-BE49-F238E27FC236}">
              <a16:creationId xmlns:a16="http://schemas.microsoft.com/office/drawing/2014/main" id="{42AF0E7D-D7BB-E353-C5EB-6905557E769E}"/>
            </a:ext>
          </a:extLst>
        </xdr:cNvPr>
        <xdr:cNvGrpSpPr/>
      </xdr:nvGrpSpPr>
      <xdr:grpSpPr>
        <a:xfrm>
          <a:off x="1662649" y="3392221"/>
          <a:ext cx="4422211" cy="1426083"/>
          <a:chOff x="1634074" y="3473713"/>
          <a:chExt cx="4422211" cy="1432433"/>
        </a:xfrm>
      </xdr:grpSpPr>
      <xdr:graphicFrame macro="">
        <xdr:nvGraphicFramePr>
          <xdr:cNvPr id="62" name="Chart 61">
            <a:extLst>
              <a:ext uri="{FF2B5EF4-FFF2-40B4-BE49-F238E27FC236}">
                <a16:creationId xmlns:a16="http://schemas.microsoft.com/office/drawing/2014/main" id="{EBDCA755-99BE-40B7-A192-8C687F5EAD1D}"/>
              </a:ext>
            </a:extLst>
          </xdr:cNvPr>
          <xdr:cNvGraphicFramePr>
            <a:graphicFrameLocks/>
          </xdr:cNvGraphicFramePr>
        </xdr:nvGraphicFramePr>
        <xdr:xfrm>
          <a:off x="1634074" y="3473713"/>
          <a:ext cx="1438783" cy="1432433"/>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3" name="Chart 62">
            <a:extLst>
              <a:ext uri="{FF2B5EF4-FFF2-40B4-BE49-F238E27FC236}">
                <a16:creationId xmlns:a16="http://schemas.microsoft.com/office/drawing/2014/main" id="{F3F58132-DEC7-4366-A3EB-CDA2784F609B}"/>
              </a:ext>
            </a:extLst>
          </xdr:cNvPr>
          <xdr:cNvGraphicFramePr>
            <a:graphicFrameLocks/>
          </xdr:cNvGraphicFramePr>
        </xdr:nvGraphicFramePr>
        <xdr:xfrm>
          <a:off x="4623852" y="3473713"/>
          <a:ext cx="1432433" cy="1432433"/>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7" name="Graphic 66" descr="Female Profile with solid fill">
            <a:extLst>
              <a:ext uri="{FF2B5EF4-FFF2-40B4-BE49-F238E27FC236}">
                <a16:creationId xmlns:a16="http://schemas.microsoft.com/office/drawing/2014/main" id="{ED478801-424A-369E-9E71-43BD25EE23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005663" y="3936508"/>
            <a:ext cx="825504" cy="799885"/>
          </a:xfrm>
          <a:prstGeom prst="rect">
            <a:avLst/>
          </a:prstGeom>
        </xdr:spPr>
      </xdr:pic>
      <xdr:pic>
        <xdr:nvPicPr>
          <xdr:cNvPr id="69" name="Graphic 68" descr="Male profile with solid fill">
            <a:extLst>
              <a:ext uri="{FF2B5EF4-FFF2-40B4-BE49-F238E27FC236}">
                <a16:creationId xmlns:a16="http://schemas.microsoft.com/office/drawing/2014/main" id="{7E8B674F-3534-8B01-EEE6-1389530779C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873499" y="3930939"/>
            <a:ext cx="852088" cy="804672"/>
          </a:xfrm>
          <a:prstGeom prst="rect">
            <a:avLst/>
          </a:prstGeom>
        </xdr:spPr>
      </xdr:pic>
      <xdr:sp macro="" textlink="Gender!$B$9">
        <xdr:nvSpPr>
          <xdr:cNvPr id="99" name="TextBox 1">
            <a:extLst>
              <a:ext uri="{FF2B5EF4-FFF2-40B4-BE49-F238E27FC236}">
                <a16:creationId xmlns:a16="http://schemas.microsoft.com/office/drawing/2014/main" id="{5647C39F-44DA-4115-3617-514D50168248}"/>
              </a:ext>
            </a:extLst>
          </xdr:cNvPr>
          <xdr:cNvSpPr txBox="1"/>
        </xdr:nvSpPr>
        <xdr:spPr>
          <a:xfrm>
            <a:off x="2056342" y="3979333"/>
            <a:ext cx="730249" cy="409575"/>
          </a:xfrm>
          <a:prstGeom prst="rect">
            <a:avLst/>
          </a:prstGeom>
          <a:noFill/>
          <a:ln>
            <a:noFill/>
          </a:ln>
        </xdr:spPr>
        <xdr:txBody>
          <a:bodyPr wrap="square"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9380A05D-905C-4B95-B0AD-D4BBD4B9CC9C}" type="TxLink">
              <a:rPr lang="en-US" sz="1800" b="0" i="0" u="none" strike="noStrike">
                <a:solidFill>
                  <a:srgbClr val="002060"/>
                </a:solidFill>
                <a:latin typeface="Lato Black" panose="020F0A02020204030203" pitchFamily="34" charset="0"/>
                <a:cs typeface="Calibri"/>
              </a:rPr>
              <a:pPr/>
              <a:t>588</a:t>
            </a:fld>
            <a:endParaRPr lang="en-US" sz="1800">
              <a:solidFill>
                <a:srgbClr val="002060"/>
              </a:solidFill>
              <a:latin typeface="Lato Black" panose="020F0A02020204030203" pitchFamily="34" charset="0"/>
            </a:endParaRPr>
          </a:p>
        </xdr:txBody>
      </xdr:sp>
      <xdr:sp macro="" textlink="Gender!$B$10">
        <xdr:nvSpPr>
          <xdr:cNvPr id="101" name="TextBox 1">
            <a:extLst>
              <a:ext uri="{FF2B5EF4-FFF2-40B4-BE49-F238E27FC236}">
                <a16:creationId xmlns:a16="http://schemas.microsoft.com/office/drawing/2014/main" id="{300AE6B0-CC3D-460B-8F21-83CF05B0BAD5}"/>
              </a:ext>
            </a:extLst>
          </xdr:cNvPr>
          <xdr:cNvSpPr txBox="1"/>
        </xdr:nvSpPr>
        <xdr:spPr>
          <a:xfrm>
            <a:off x="5052482" y="3989917"/>
            <a:ext cx="739774" cy="409575"/>
          </a:xfrm>
          <a:prstGeom prst="rect">
            <a:avLst/>
          </a:prstGeom>
          <a:noFill/>
          <a:ln>
            <a:noFill/>
          </a:ln>
        </xdr:spPr>
        <xdr:txBody>
          <a:bodyPr wrap="square"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5873CCC8-82D6-43C4-A2CA-BCB00084437C}" type="TxLink">
              <a:rPr lang="en-US" sz="1800" b="0" i="0" u="none" strike="noStrike">
                <a:solidFill>
                  <a:srgbClr val="002060"/>
                </a:solidFill>
                <a:latin typeface="Lato Black" panose="020F0A02020204030203" pitchFamily="34" charset="0"/>
                <a:cs typeface="Calibri"/>
              </a:rPr>
              <a:pPr/>
              <a:t>882</a:t>
            </a:fld>
            <a:endParaRPr lang="en-US" sz="1800">
              <a:solidFill>
                <a:srgbClr val="002060"/>
              </a:solidFill>
              <a:latin typeface="Lato Black" panose="020F0A02020204030203" pitchFamily="34" charset="0"/>
            </a:endParaRPr>
          </a:p>
        </xdr:txBody>
      </xdr:sp>
    </xdr:grpSp>
    <xdr:clientData/>
  </xdr:twoCellAnchor>
  <xdr:twoCellAnchor>
    <xdr:from>
      <xdr:col>2</xdr:col>
      <xdr:colOff>335492</xdr:colOff>
      <xdr:row>12</xdr:row>
      <xdr:rowOff>74083</xdr:rowOff>
    </xdr:from>
    <xdr:to>
      <xdr:col>8</xdr:col>
      <xdr:colOff>63500</xdr:colOff>
      <xdr:row>14</xdr:row>
      <xdr:rowOff>126997</xdr:rowOff>
    </xdr:to>
    <xdr:sp macro="" textlink="">
      <xdr:nvSpPr>
        <xdr:cNvPr id="103" name="TextBox 102">
          <a:extLst>
            <a:ext uri="{FF2B5EF4-FFF2-40B4-BE49-F238E27FC236}">
              <a16:creationId xmlns:a16="http://schemas.microsoft.com/office/drawing/2014/main" id="{F56012E0-06BF-47FF-AC97-5703DECC0786}"/>
            </a:ext>
          </a:extLst>
        </xdr:cNvPr>
        <xdr:cNvSpPr txBox="1"/>
      </xdr:nvSpPr>
      <xdr:spPr>
        <a:xfrm>
          <a:off x="1647825" y="2360083"/>
          <a:ext cx="3665008" cy="433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A02020204030203" pitchFamily="34" charset="0"/>
            </a:rPr>
            <a:t>Total Employees</a:t>
          </a:r>
          <a:r>
            <a:rPr lang="en-US" sz="1600" baseline="0">
              <a:solidFill>
                <a:srgbClr val="602928"/>
              </a:solidFill>
              <a:latin typeface="Lato Black" panose="020F0A02020204030203" pitchFamily="34" charset="0"/>
            </a:rPr>
            <a:t> by Gender</a:t>
          </a:r>
          <a:endParaRPr lang="en-US" sz="1600">
            <a:solidFill>
              <a:srgbClr val="602928"/>
            </a:solidFill>
            <a:latin typeface="Lato Black" panose="020F0A02020204030203" pitchFamily="34" charset="0"/>
          </a:endParaRPr>
        </a:p>
      </xdr:txBody>
    </xdr:sp>
    <xdr:clientData/>
  </xdr:twoCellAnchor>
  <xdr:twoCellAnchor>
    <xdr:from>
      <xdr:col>9</xdr:col>
      <xdr:colOff>98426</xdr:colOff>
      <xdr:row>12</xdr:row>
      <xdr:rowOff>64559</xdr:rowOff>
    </xdr:from>
    <xdr:to>
      <xdr:col>14</xdr:col>
      <xdr:colOff>497418</xdr:colOff>
      <xdr:row>14</xdr:row>
      <xdr:rowOff>126998</xdr:rowOff>
    </xdr:to>
    <xdr:sp macro="" textlink="">
      <xdr:nvSpPr>
        <xdr:cNvPr id="104" name="TextBox 103">
          <a:extLst>
            <a:ext uri="{FF2B5EF4-FFF2-40B4-BE49-F238E27FC236}">
              <a16:creationId xmlns:a16="http://schemas.microsoft.com/office/drawing/2014/main" id="{706D853F-EFC3-4594-9ED0-F2E6E2719020}"/>
            </a:ext>
          </a:extLst>
        </xdr:cNvPr>
        <xdr:cNvSpPr txBox="1"/>
      </xdr:nvSpPr>
      <xdr:spPr>
        <a:xfrm>
          <a:off x="6003926" y="2350559"/>
          <a:ext cx="3679825" cy="443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A02020204030203" pitchFamily="34" charset="0"/>
            </a:rPr>
            <a:t>Education wise Attrition</a:t>
          </a:r>
        </a:p>
      </xdr:txBody>
    </xdr:sp>
    <xdr:clientData/>
  </xdr:twoCellAnchor>
  <xdr:twoCellAnchor>
    <xdr:from>
      <xdr:col>17</xdr:col>
      <xdr:colOff>197909</xdr:colOff>
      <xdr:row>12</xdr:row>
      <xdr:rowOff>84666</xdr:rowOff>
    </xdr:from>
    <xdr:to>
      <xdr:col>22</xdr:col>
      <xdr:colOff>246591</xdr:colOff>
      <xdr:row>14</xdr:row>
      <xdr:rowOff>134406</xdr:rowOff>
    </xdr:to>
    <xdr:sp macro="" textlink="">
      <xdr:nvSpPr>
        <xdr:cNvPr id="105" name="TextBox 104">
          <a:extLst>
            <a:ext uri="{FF2B5EF4-FFF2-40B4-BE49-F238E27FC236}">
              <a16:creationId xmlns:a16="http://schemas.microsoft.com/office/drawing/2014/main" id="{0B8CEE8E-3B30-4868-9DF3-2CE76440D45A}"/>
            </a:ext>
          </a:extLst>
        </xdr:cNvPr>
        <xdr:cNvSpPr txBox="1"/>
      </xdr:nvSpPr>
      <xdr:spPr>
        <a:xfrm>
          <a:off x="11352742" y="2370666"/>
          <a:ext cx="3329516" cy="430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A02020204030203" pitchFamily="34" charset="0"/>
            </a:rPr>
            <a:t>Attrition by Job Role</a:t>
          </a:r>
        </a:p>
      </xdr:txBody>
    </xdr:sp>
    <xdr:clientData/>
  </xdr:twoCellAnchor>
  <xdr:twoCellAnchor>
    <xdr:from>
      <xdr:col>2</xdr:col>
      <xdr:colOff>409576</xdr:colOff>
      <xdr:row>26</xdr:row>
      <xdr:rowOff>134409</xdr:rowOff>
    </xdr:from>
    <xdr:to>
      <xdr:col>8</xdr:col>
      <xdr:colOff>95250</xdr:colOff>
      <xdr:row>28</xdr:row>
      <xdr:rowOff>190498</xdr:rowOff>
    </xdr:to>
    <xdr:sp macro="" textlink="">
      <xdr:nvSpPr>
        <xdr:cNvPr id="106" name="TextBox 105">
          <a:extLst>
            <a:ext uri="{FF2B5EF4-FFF2-40B4-BE49-F238E27FC236}">
              <a16:creationId xmlns:a16="http://schemas.microsoft.com/office/drawing/2014/main" id="{D78EC157-DFFF-49ED-8A37-D0DEBA6393C9}"/>
            </a:ext>
          </a:extLst>
        </xdr:cNvPr>
        <xdr:cNvSpPr txBox="1"/>
      </xdr:nvSpPr>
      <xdr:spPr>
        <a:xfrm>
          <a:off x="1721909" y="5087409"/>
          <a:ext cx="3622674" cy="437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A02020204030203" pitchFamily="34" charset="0"/>
            </a:rPr>
            <a:t>Department wise Attrition</a:t>
          </a:r>
        </a:p>
      </xdr:txBody>
    </xdr:sp>
    <xdr:clientData/>
  </xdr:twoCellAnchor>
  <xdr:twoCellAnchor>
    <xdr:from>
      <xdr:col>9</xdr:col>
      <xdr:colOff>229659</xdr:colOff>
      <xdr:row>26</xdr:row>
      <xdr:rowOff>134409</xdr:rowOff>
    </xdr:from>
    <xdr:to>
      <xdr:col>14</xdr:col>
      <xdr:colOff>232834</xdr:colOff>
      <xdr:row>28</xdr:row>
      <xdr:rowOff>190498</xdr:rowOff>
    </xdr:to>
    <xdr:sp macro="" textlink="">
      <xdr:nvSpPr>
        <xdr:cNvPr id="107" name="TextBox 106">
          <a:extLst>
            <a:ext uri="{FF2B5EF4-FFF2-40B4-BE49-F238E27FC236}">
              <a16:creationId xmlns:a16="http://schemas.microsoft.com/office/drawing/2014/main" id="{3CA460A5-79F9-44FF-842E-1B19BE40DFDF}"/>
            </a:ext>
          </a:extLst>
        </xdr:cNvPr>
        <xdr:cNvSpPr txBox="1"/>
      </xdr:nvSpPr>
      <xdr:spPr>
        <a:xfrm>
          <a:off x="6135159" y="5087409"/>
          <a:ext cx="3284008" cy="437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A02020204030203" pitchFamily="34" charset="0"/>
            </a:rPr>
            <a:t>Attrition by Age Group</a:t>
          </a:r>
        </a:p>
      </xdr:txBody>
    </xdr:sp>
    <xdr:clientData/>
  </xdr:twoCellAnchor>
  <xdr:twoCellAnchor>
    <xdr:from>
      <xdr:col>15</xdr:col>
      <xdr:colOff>275167</xdr:colOff>
      <xdr:row>26</xdr:row>
      <xdr:rowOff>143933</xdr:rowOff>
    </xdr:from>
    <xdr:to>
      <xdr:col>20</xdr:col>
      <xdr:colOff>63500</xdr:colOff>
      <xdr:row>28</xdr:row>
      <xdr:rowOff>169333</xdr:rowOff>
    </xdr:to>
    <xdr:sp macro="" textlink="">
      <xdr:nvSpPr>
        <xdr:cNvPr id="108" name="TextBox 107">
          <a:extLst>
            <a:ext uri="{FF2B5EF4-FFF2-40B4-BE49-F238E27FC236}">
              <a16:creationId xmlns:a16="http://schemas.microsoft.com/office/drawing/2014/main" id="{72919E58-CD9B-4F09-8831-06C723DA3997}"/>
            </a:ext>
          </a:extLst>
        </xdr:cNvPr>
        <xdr:cNvSpPr txBox="1"/>
      </xdr:nvSpPr>
      <xdr:spPr>
        <a:xfrm>
          <a:off x="10117667" y="5096933"/>
          <a:ext cx="3069166"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A02020204030203" pitchFamily="34" charset="0"/>
            </a:rPr>
            <a:t>Attrition by Marital Status</a:t>
          </a:r>
        </a:p>
      </xdr:txBody>
    </xdr:sp>
    <xdr:clientData/>
  </xdr:twoCellAnchor>
  <xdr:twoCellAnchor>
    <xdr:from>
      <xdr:col>19</xdr:col>
      <xdr:colOff>522816</xdr:colOff>
      <xdr:row>26</xdr:row>
      <xdr:rowOff>161925</xdr:rowOff>
    </xdr:from>
    <xdr:to>
      <xdr:col>23</xdr:col>
      <xdr:colOff>351367</xdr:colOff>
      <xdr:row>29</xdr:row>
      <xdr:rowOff>21164</xdr:rowOff>
    </xdr:to>
    <xdr:sp macro="" textlink="">
      <xdr:nvSpPr>
        <xdr:cNvPr id="109" name="TextBox 108">
          <a:extLst>
            <a:ext uri="{FF2B5EF4-FFF2-40B4-BE49-F238E27FC236}">
              <a16:creationId xmlns:a16="http://schemas.microsoft.com/office/drawing/2014/main" id="{1A4AF9A0-2BF0-4815-86BB-BA299D88F208}"/>
            </a:ext>
          </a:extLst>
        </xdr:cNvPr>
        <xdr:cNvSpPr txBox="1"/>
      </xdr:nvSpPr>
      <xdr:spPr>
        <a:xfrm>
          <a:off x="12989983" y="5114925"/>
          <a:ext cx="2453217" cy="430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A02020204030203" pitchFamily="34" charset="0"/>
            </a:rPr>
            <a:t>Filter Panel</a:t>
          </a:r>
        </a:p>
      </xdr:txBody>
    </xdr:sp>
    <xdr:clientData/>
  </xdr:twoCellAnchor>
  <xdr:twoCellAnchor editAs="oneCell">
    <xdr:from>
      <xdr:col>4</xdr:col>
      <xdr:colOff>345016</xdr:colOff>
      <xdr:row>15</xdr:row>
      <xdr:rowOff>67736</xdr:rowOff>
    </xdr:from>
    <xdr:to>
      <xdr:col>7</xdr:col>
      <xdr:colOff>189441</xdr:colOff>
      <xdr:row>18</xdr:row>
      <xdr:rowOff>140758</xdr:rowOff>
    </xdr:to>
    <mc:AlternateContent xmlns:mc="http://schemas.openxmlformats.org/markup-compatibility/2006" xmlns:a14="http://schemas.microsoft.com/office/drawing/2010/main">
      <mc:Choice Requires="a14">
        <xdr:graphicFrame macro="">
          <xdr:nvGraphicFramePr>
            <xdr:cNvPr id="116" name="Gender 3">
              <a:extLst>
                <a:ext uri="{FF2B5EF4-FFF2-40B4-BE49-F238E27FC236}">
                  <a16:creationId xmlns:a16="http://schemas.microsoft.com/office/drawing/2014/main" id="{FEBD7F03-E8BD-4841-B751-462C33CA434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969683" y="2922061"/>
              <a:ext cx="1812925" cy="6508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254000</xdr:colOff>
      <xdr:row>14</xdr:row>
      <xdr:rowOff>116416</xdr:rowOff>
    </xdr:from>
    <xdr:to>
      <xdr:col>17</xdr:col>
      <xdr:colOff>158750</xdr:colOff>
      <xdr:row>26</xdr:row>
      <xdr:rowOff>0</xdr:rowOff>
    </xdr:to>
    <xdr:graphicFrame macro="">
      <xdr:nvGraphicFramePr>
        <xdr:cNvPr id="117" name="Chart 116">
          <a:extLst>
            <a:ext uri="{FF2B5EF4-FFF2-40B4-BE49-F238E27FC236}">
              <a16:creationId xmlns:a16="http://schemas.microsoft.com/office/drawing/2014/main" id="{6138B29C-37F1-4731-83CE-272D808E9F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370418</xdr:colOff>
      <xdr:row>14</xdr:row>
      <xdr:rowOff>84667</xdr:rowOff>
    </xdr:from>
    <xdr:to>
      <xdr:col>24</xdr:col>
      <xdr:colOff>423333</xdr:colOff>
      <xdr:row>25</xdr:row>
      <xdr:rowOff>169333</xdr:rowOff>
    </xdr:to>
    <mc:AlternateContent xmlns:mc="http://schemas.openxmlformats.org/markup-compatibility/2006">
      <mc:Choice xmlns:cx1="http://schemas.microsoft.com/office/drawing/2015/9/8/chartex" Requires="cx1">
        <xdr:graphicFrame macro="">
          <xdr:nvGraphicFramePr>
            <xdr:cNvPr id="118" name="Chart 117">
              <a:extLst>
                <a:ext uri="{FF2B5EF4-FFF2-40B4-BE49-F238E27FC236}">
                  <a16:creationId xmlns:a16="http://schemas.microsoft.com/office/drawing/2014/main" id="{B0CA3D0B-033F-421C-8D8F-85A7B4B8FB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46418" y="2754842"/>
              <a:ext cx="4653490" cy="217699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455084</xdr:colOff>
      <xdr:row>28</xdr:row>
      <xdr:rowOff>169333</xdr:rowOff>
    </xdr:from>
    <xdr:to>
      <xdr:col>9</xdr:col>
      <xdr:colOff>10583</xdr:colOff>
      <xdr:row>40</xdr:row>
      <xdr:rowOff>10583</xdr:rowOff>
    </xdr:to>
    <xdr:graphicFrame macro="">
      <xdr:nvGraphicFramePr>
        <xdr:cNvPr id="119" name="Chart 118">
          <a:extLst>
            <a:ext uri="{FF2B5EF4-FFF2-40B4-BE49-F238E27FC236}">
              <a16:creationId xmlns:a16="http://schemas.microsoft.com/office/drawing/2014/main" id="{686F441C-656D-4BCD-87D8-84C8BC7F3E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232833</xdr:colOff>
      <xdr:row>28</xdr:row>
      <xdr:rowOff>127000</xdr:rowOff>
    </xdr:from>
    <xdr:to>
      <xdr:col>15</xdr:col>
      <xdr:colOff>95250</xdr:colOff>
      <xdr:row>39</xdr:row>
      <xdr:rowOff>148168</xdr:rowOff>
    </xdr:to>
    <xdr:graphicFrame macro="">
      <xdr:nvGraphicFramePr>
        <xdr:cNvPr id="120" name="Chart 119">
          <a:extLst>
            <a:ext uri="{FF2B5EF4-FFF2-40B4-BE49-F238E27FC236}">
              <a16:creationId xmlns:a16="http://schemas.microsoft.com/office/drawing/2014/main" id="{A8B7BABF-9541-4389-A9CC-9243A9ADC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241300</xdr:colOff>
      <xdr:row>28</xdr:row>
      <xdr:rowOff>152400</xdr:rowOff>
    </xdr:from>
    <xdr:to>
      <xdr:col>19</xdr:col>
      <xdr:colOff>584200</xdr:colOff>
      <xdr:row>40</xdr:row>
      <xdr:rowOff>0</xdr:rowOff>
    </xdr:to>
    <mc:AlternateContent xmlns:mc="http://schemas.openxmlformats.org/markup-compatibility/2006">
      <mc:Choice xmlns:cx2="http://schemas.microsoft.com/office/drawing/2015/10/21/chartex" Requires="cx2">
        <xdr:graphicFrame macro="">
          <xdr:nvGraphicFramePr>
            <xdr:cNvPr id="121" name="Chart 120">
              <a:extLst>
                <a:ext uri="{FF2B5EF4-FFF2-40B4-BE49-F238E27FC236}">
                  <a16:creationId xmlns:a16="http://schemas.microsoft.com/office/drawing/2014/main" id="{3796B7A9-4057-42EA-9B47-3DC45672CE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96500" y="5486400"/>
              <a:ext cx="2971800" cy="2133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23</xdr:col>
      <xdr:colOff>260348</xdr:colOff>
      <xdr:row>29</xdr:row>
      <xdr:rowOff>56091</xdr:rowOff>
    </xdr:from>
    <xdr:to>
      <xdr:col>24</xdr:col>
      <xdr:colOff>456140</xdr:colOff>
      <xdr:row>37</xdr:row>
      <xdr:rowOff>170391</xdr:rowOff>
    </xdr:to>
    <mc:AlternateContent xmlns:mc="http://schemas.openxmlformats.org/markup-compatibility/2006" xmlns:a14="http://schemas.microsoft.com/office/drawing/2010/main">
      <mc:Choice Requires="a14">
        <xdr:graphicFrame macro="">
          <xdr:nvGraphicFramePr>
            <xdr:cNvPr id="123" name="Department 1">
              <a:extLst>
                <a:ext uri="{FF2B5EF4-FFF2-40B4-BE49-F238E27FC236}">
                  <a16:creationId xmlns:a16="http://schemas.microsoft.com/office/drawing/2014/main" id="{49D731FC-3E3E-4489-9333-EF9492C208D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349006" y="5580591"/>
              <a:ext cx="855134" cy="1638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335492</xdr:colOff>
      <xdr:row>28</xdr:row>
      <xdr:rowOff>39160</xdr:rowOff>
    </xdr:from>
    <xdr:to>
      <xdr:col>22</xdr:col>
      <xdr:colOff>412749</xdr:colOff>
      <xdr:row>29</xdr:row>
      <xdr:rowOff>115360</xdr:rowOff>
    </xdr:to>
    <xdr:sp macro="" textlink="">
      <xdr:nvSpPr>
        <xdr:cNvPr id="124" name="TextBox 123">
          <a:extLst>
            <a:ext uri="{FF2B5EF4-FFF2-40B4-BE49-F238E27FC236}">
              <a16:creationId xmlns:a16="http://schemas.microsoft.com/office/drawing/2014/main" id="{81CA5F1A-8F2F-7EB5-BA5D-2140966CE7F7}"/>
            </a:ext>
          </a:extLst>
        </xdr:cNvPr>
        <xdr:cNvSpPr txBox="1"/>
      </xdr:nvSpPr>
      <xdr:spPr>
        <a:xfrm>
          <a:off x="13458825" y="5373160"/>
          <a:ext cx="138959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accent5">
                  <a:lumMod val="50000"/>
                </a:schemeClr>
              </a:solidFill>
            </a:rPr>
            <a:t>Education Field</a:t>
          </a:r>
        </a:p>
      </xdr:txBody>
    </xdr:sp>
    <xdr:clientData/>
  </xdr:twoCellAnchor>
  <xdr:twoCellAnchor editAs="oneCell">
    <xdr:from>
      <xdr:col>20</xdr:col>
      <xdr:colOff>302683</xdr:colOff>
      <xdr:row>29</xdr:row>
      <xdr:rowOff>56091</xdr:rowOff>
    </xdr:from>
    <xdr:to>
      <xdr:col>23</xdr:col>
      <xdr:colOff>116418</xdr:colOff>
      <xdr:row>40</xdr:row>
      <xdr:rowOff>45423</xdr:rowOff>
    </xdr:to>
    <mc:AlternateContent xmlns:mc="http://schemas.openxmlformats.org/markup-compatibility/2006" xmlns:a14="http://schemas.microsoft.com/office/drawing/2010/main">
      <mc:Choice Requires="a14">
        <xdr:graphicFrame macro="">
          <xdr:nvGraphicFramePr>
            <xdr:cNvPr id="125" name="Education Field 3">
              <a:extLst>
                <a:ext uri="{FF2B5EF4-FFF2-40B4-BE49-F238E27FC236}">
                  <a16:creationId xmlns:a16="http://schemas.microsoft.com/office/drawing/2014/main" id="{A7D1AD51-314D-4F29-80E8-EAA40C85B262}"/>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426016" y="5580591"/>
              <a:ext cx="1782235" cy="20880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522816</xdr:colOff>
      <xdr:row>28</xdr:row>
      <xdr:rowOff>39160</xdr:rowOff>
    </xdr:from>
    <xdr:to>
      <xdr:col>24</xdr:col>
      <xdr:colOff>600074</xdr:colOff>
      <xdr:row>29</xdr:row>
      <xdr:rowOff>115360</xdr:rowOff>
    </xdr:to>
    <xdr:sp macro="" textlink="">
      <xdr:nvSpPr>
        <xdr:cNvPr id="126" name="TextBox 125">
          <a:extLst>
            <a:ext uri="{FF2B5EF4-FFF2-40B4-BE49-F238E27FC236}">
              <a16:creationId xmlns:a16="http://schemas.microsoft.com/office/drawing/2014/main" id="{05699A28-9F30-4A8B-8BD8-48EE9A10853C}"/>
            </a:ext>
          </a:extLst>
        </xdr:cNvPr>
        <xdr:cNvSpPr txBox="1"/>
      </xdr:nvSpPr>
      <xdr:spPr>
        <a:xfrm>
          <a:off x="14958483" y="5373160"/>
          <a:ext cx="1389591"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accent5">
                  <a:lumMod val="50000"/>
                </a:schemeClr>
              </a:solidFill>
            </a:rPr>
            <a:t>Department</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0.29175</cdr:x>
      <cdr:y>0.33898</cdr:y>
    </cdr:from>
    <cdr:to>
      <cdr:x>0.6841</cdr:x>
      <cdr:y>0.62581</cdr:y>
    </cdr:to>
    <cdr:sp macro="" textlink="Rating!$B$6">
      <cdr:nvSpPr>
        <cdr:cNvPr id="2" name="TextBox 1">
          <a:extLst xmlns:a="http://schemas.openxmlformats.org/drawingml/2006/main">
            <a:ext uri="{FF2B5EF4-FFF2-40B4-BE49-F238E27FC236}">
              <a16:creationId xmlns:a16="http://schemas.microsoft.com/office/drawing/2014/main" id="{1DF150E9-33FE-D8E4-A473-394CAFF6B05A}"/>
            </a:ext>
          </a:extLst>
        </cdr:cNvPr>
        <cdr:cNvSpPr txBox="1"/>
      </cdr:nvSpPr>
      <cdr:spPr>
        <a:xfrm xmlns:a="http://schemas.openxmlformats.org/drawingml/2006/main">
          <a:off x="306916" y="275164"/>
          <a:ext cx="412750" cy="23283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fld id="{1635D071-BA20-49B5-BCBA-16009CC75AA9}" type="TxLink">
            <a:rPr lang="en-US" sz="1200" b="0" i="0" u="none" strike="noStrike">
              <a:solidFill>
                <a:srgbClr val="002060"/>
              </a:solidFill>
              <a:latin typeface="Lato Black" panose="020F0A02020204030203" pitchFamily="34" charset="0"/>
              <a:cs typeface="Calibri"/>
            </a:rPr>
            <a:pPr/>
            <a:t>2.6</a:t>
          </a:fld>
          <a:endParaRPr lang="en-US" sz="1100">
            <a:solidFill>
              <a:srgbClr val="002060"/>
            </a:solidFill>
            <a:latin typeface="Lato Black" panose="020F0A02020204030203"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5</xdr:col>
      <xdr:colOff>61912</xdr:colOff>
      <xdr:row>10</xdr:row>
      <xdr:rowOff>180975</xdr:rowOff>
    </xdr:from>
    <xdr:to>
      <xdr:col>12</xdr:col>
      <xdr:colOff>33337</xdr:colOff>
      <xdr:row>24</xdr:row>
      <xdr:rowOff>123825</xdr:rowOff>
    </xdr:to>
    <xdr:graphicFrame macro="">
      <xdr:nvGraphicFramePr>
        <xdr:cNvPr id="2" name="Chart 1">
          <a:extLst>
            <a:ext uri="{FF2B5EF4-FFF2-40B4-BE49-F238E27FC236}">
              <a16:creationId xmlns:a16="http://schemas.microsoft.com/office/drawing/2014/main" id="{25555D59-08AD-F21B-49FB-3A58BEED06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282575</xdr:colOff>
      <xdr:row>3</xdr:row>
      <xdr:rowOff>0</xdr:rowOff>
    </xdr:from>
    <xdr:to>
      <xdr:col>12</xdr:col>
      <xdr:colOff>139700</xdr:colOff>
      <xdr:row>8</xdr:row>
      <xdr:rowOff>171450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B196948-DE74-BD87-88C6-E5DE21C9ED9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502775" y="600075"/>
              <a:ext cx="1831975"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635000</xdr:colOff>
      <xdr:row>9</xdr:row>
      <xdr:rowOff>120650</xdr:rowOff>
    </xdr:from>
    <xdr:to>
      <xdr:col>3</xdr:col>
      <xdr:colOff>203200</xdr:colOff>
      <xdr:row>16</xdr:row>
      <xdr:rowOff>66675</xdr:rowOff>
    </xdr:to>
    <xdr:graphicFrame macro="">
      <xdr:nvGraphicFramePr>
        <xdr:cNvPr id="2" name="Chart 1">
          <a:extLst>
            <a:ext uri="{FF2B5EF4-FFF2-40B4-BE49-F238E27FC236}">
              <a16:creationId xmlns:a16="http://schemas.microsoft.com/office/drawing/2014/main" id="{9238CCE7-C12B-0277-20E5-9F980AE62B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469900</xdr:colOff>
      <xdr:row>1</xdr:row>
      <xdr:rowOff>95250</xdr:rowOff>
    </xdr:from>
    <xdr:to>
      <xdr:col>6</xdr:col>
      <xdr:colOff>323850</xdr:colOff>
      <xdr:row>6</xdr:row>
      <xdr:rowOff>190500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E6B92474-58EB-8D39-838E-E7AB824D58F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543300" y="295275"/>
              <a:ext cx="1828800" cy="1095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438150</xdr:colOff>
      <xdr:row>3</xdr:row>
      <xdr:rowOff>130175</xdr:rowOff>
    </xdr:from>
    <xdr:to>
      <xdr:col>9</xdr:col>
      <xdr:colOff>295275</xdr:colOff>
      <xdr:row>17</xdr:row>
      <xdr:rowOff>47619</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B1136A86-A0EE-8675-242B-CDFE3588102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486400" y="730250"/>
              <a:ext cx="1825625" cy="27209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1111250</xdr:colOff>
      <xdr:row>18</xdr:row>
      <xdr:rowOff>114300</xdr:rowOff>
    </xdr:from>
    <xdr:to>
      <xdr:col>6</xdr:col>
      <xdr:colOff>620712</xdr:colOff>
      <xdr:row>25</xdr:row>
      <xdr:rowOff>44450</xdr:rowOff>
    </xdr:to>
    <xdr:graphicFrame macro="">
      <xdr:nvGraphicFramePr>
        <xdr:cNvPr id="7" name="Chart 6">
          <a:extLst>
            <a:ext uri="{FF2B5EF4-FFF2-40B4-BE49-F238E27FC236}">
              <a16:creationId xmlns:a16="http://schemas.microsoft.com/office/drawing/2014/main" id="{6E17D17F-8153-0619-86AD-68AB786D80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387350</xdr:colOff>
      <xdr:row>3</xdr:row>
      <xdr:rowOff>120650</xdr:rowOff>
    </xdr:from>
    <xdr:to>
      <xdr:col>12</xdr:col>
      <xdr:colOff>234950</xdr:colOff>
      <xdr:row>17</xdr:row>
      <xdr:rowOff>79369</xdr:rowOff>
    </xdr:to>
    <mc:AlternateContent xmlns:mc="http://schemas.openxmlformats.org/markup-compatibility/2006" xmlns:a14="http://schemas.microsoft.com/office/drawing/2010/main">
      <mc:Choice Requires="a14">
        <xdr:graphicFrame macro="">
          <xdr:nvGraphicFramePr>
            <xdr:cNvPr id="9" name="Department">
              <a:extLst>
                <a:ext uri="{FF2B5EF4-FFF2-40B4-BE49-F238E27FC236}">
                  <a16:creationId xmlns:a16="http://schemas.microsoft.com/office/drawing/2014/main" id="{3574B740-3B61-AFE5-D61C-B2273478CC4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410450" y="723900"/>
              <a:ext cx="1819275" cy="27558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619125</xdr:colOff>
      <xdr:row>5</xdr:row>
      <xdr:rowOff>6349</xdr:rowOff>
    </xdr:from>
    <xdr:to>
      <xdr:col>14</xdr:col>
      <xdr:colOff>473075</xdr:colOff>
      <xdr:row>16</xdr:row>
      <xdr:rowOff>3174</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275DE745-04F7-393C-A1D7-AAEF1AF460F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150350" y="1009649"/>
              <a:ext cx="1828800" cy="219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285750</xdr:colOff>
      <xdr:row>5</xdr:row>
      <xdr:rowOff>76200</xdr:rowOff>
    </xdr:from>
    <xdr:to>
      <xdr:col>18</xdr:col>
      <xdr:colOff>139700</xdr:colOff>
      <xdr:row>18</xdr:row>
      <xdr:rowOff>193669</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75AF4BDB-D479-11BE-2236-F704982216E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1449050" y="1076325"/>
              <a:ext cx="1828800" cy="27177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34925</xdr:colOff>
      <xdr:row>12</xdr:row>
      <xdr:rowOff>152400</xdr:rowOff>
    </xdr:from>
    <xdr:to>
      <xdr:col>2</xdr:col>
      <xdr:colOff>285750</xdr:colOff>
      <xdr:row>21</xdr:row>
      <xdr:rowOff>57150</xdr:rowOff>
    </xdr:to>
    <xdr:graphicFrame macro="">
      <xdr:nvGraphicFramePr>
        <xdr:cNvPr id="4" name="Chart 3">
          <a:extLst>
            <a:ext uri="{FF2B5EF4-FFF2-40B4-BE49-F238E27FC236}">
              <a16:creationId xmlns:a16="http://schemas.microsoft.com/office/drawing/2014/main" id="{AEAB7C98-9327-4A52-1514-F8BD09BA77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581025</xdr:colOff>
      <xdr:row>4</xdr:row>
      <xdr:rowOff>92075</xdr:rowOff>
    </xdr:from>
    <xdr:to>
      <xdr:col>9</xdr:col>
      <xdr:colOff>530225</xdr:colOff>
      <xdr:row>18</xdr:row>
      <xdr:rowOff>79375</xdr:rowOff>
    </xdr:to>
    <xdr:graphicFrame macro="">
      <xdr:nvGraphicFramePr>
        <xdr:cNvPr id="3" name="Chart 2">
          <a:extLst>
            <a:ext uri="{FF2B5EF4-FFF2-40B4-BE49-F238E27FC236}">
              <a16:creationId xmlns:a16="http://schemas.microsoft.com/office/drawing/2014/main" id="{EA24E92D-636A-559D-D781-41C2A01294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1758950</xdr:colOff>
      <xdr:row>13</xdr:row>
      <xdr:rowOff>133350</xdr:rowOff>
    </xdr:from>
    <xdr:to>
      <xdr:col>6</xdr:col>
      <xdr:colOff>171450</xdr:colOff>
      <xdr:row>27</xdr:row>
      <xdr:rowOff>120650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4484400-F6F9-7A88-B752-08769945D7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29000" y="2733675"/>
              <a:ext cx="4533900" cy="2790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574675</xdr:colOff>
      <xdr:row>4</xdr:row>
      <xdr:rowOff>123825</xdr:rowOff>
    </xdr:from>
    <xdr:to>
      <xdr:col>9</xdr:col>
      <xdr:colOff>523875</xdr:colOff>
      <xdr:row>18</xdr:row>
      <xdr:rowOff>111125</xdr:rowOff>
    </xdr:to>
    <xdr:graphicFrame macro="">
      <xdr:nvGraphicFramePr>
        <xdr:cNvPr id="2" name="Chart 1">
          <a:extLst>
            <a:ext uri="{FF2B5EF4-FFF2-40B4-BE49-F238E27FC236}">
              <a16:creationId xmlns:a16="http://schemas.microsoft.com/office/drawing/2014/main" id="{99DA7E37-E4D6-551A-E701-232B00E37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527050</xdr:colOff>
      <xdr:row>4</xdr:row>
      <xdr:rowOff>31750</xdr:rowOff>
    </xdr:from>
    <xdr:to>
      <xdr:col>12</xdr:col>
      <xdr:colOff>476250</xdr:colOff>
      <xdr:row>18</xdr:row>
      <xdr:rowOff>19050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8060EA3-9275-DE18-1C92-425B82169D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14925" y="828675"/>
              <a:ext cx="4552950" cy="2790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midee" refreshedDate="45420.596260995371" createdVersion="8" refreshedVersion="8" minRefreshableVersion="3" recordCount="1470" xr:uid="{2732BA67-4605-4CF0-AC0C-DF397AA2DA04}">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345209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FF94FA-B58F-467B-A9AE-46ADDF7F7A73}" name="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B3C6B9-FB4F-42F2-A137-07D60DD86DB2}"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numFmtId="164"/>
  </dataFields>
  <formats count="1">
    <format dxfId="1">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A1FE10-A988-44F3-8BFE-A091176854AF}"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632423136" numFmtId="165"/>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95DF84-C20D-4F2F-87A5-DD7EEE8665E9}"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251B03-90E6-4699-89C8-368E130520D0}" name="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4" baseItem="0" numFmtId="10"/>
  </dataFields>
  <chartFormats count="8">
    <chartFormat chart="2"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2" format="1">
      <pivotArea type="data" outline="0" fieldPosition="0">
        <references count="2">
          <reference field="4294967294" count="1" selected="0">
            <x v="0"/>
          </reference>
          <reference field="4" count="1" selected="0">
            <x v="1"/>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856558E-724E-45A8-B4C3-7E0054E4A143}" name="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87B2988-BFA8-4DA2-B061-15324F847CF1}" name="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2"/>
    </i>
    <i>
      <x/>
    </i>
    <i>
      <x v="4"/>
    </i>
    <i>
      <x v="1"/>
    </i>
    <i>
      <x v="3"/>
    </i>
    <i t="grand">
      <x/>
    </i>
  </rowItems>
  <colItems count="1">
    <i/>
  </colItems>
  <dataFields count="1">
    <dataField name="Sum of CF_attrition count" fld="17" baseField="2"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6A79321-9CD3-4714-BE22-B2AF8AF65176}"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17E1057B-F520-498F-AB4D-C512E3B1AA9D}" sourceName="Education Field">
  <pivotTables>
    <pivotTable tabId="9" name="Gender"/>
    <pivotTable tabId="15" name="Age"/>
    <pivotTable tabId="13" name="Department"/>
    <pivotTable tabId="11" name="Education"/>
    <pivotTable tabId="12" name="Job Role"/>
    <pivotTable tabId="7" name="KPI"/>
    <pivotTable tabId="16" name="Marital Status"/>
    <pivotTable tabId="8" name="Rating"/>
  </pivotTables>
  <data>
    <tabular pivotCacheId="834520918">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46A225B-E18F-437D-8D7C-2932B21D187E}" sourceName="Gender">
  <pivotTables>
    <pivotTable tabId="9" name="Gender"/>
    <pivotTable tabId="15" name="Age"/>
    <pivotTable tabId="13" name="Department"/>
    <pivotTable tabId="11" name="Education"/>
    <pivotTable tabId="12" name="Job Role"/>
    <pivotTable tabId="7" name="KPI"/>
    <pivotTable tabId="16" name="Marital Status"/>
    <pivotTable tabId="8" name="Rating"/>
  </pivotTables>
  <data>
    <tabular pivotCacheId="83452091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AE3B873-B46A-44CD-8CDA-C73595950DCD}" sourceName="Department">
  <pivotTables>
    <pivotTable tabId="8" name="Rating"/>
    <pivotTable tabId="15" name="Age"/>
    <pivotTable tabId="13" name="Department"/>
    <pivotTable tabId="11" name="Education"/>
    <pivotTable tabId="9" name="Gender"/>
    <pivotTable tabId="12" name="Job Role"/>
    <pivotTable tabId="7" name="KPI"/>
    <pivotTable tabId="16" name="Marital Status"/>
  </pivotTables>
  <data>
    <tabular pivotCacheId="83452091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58944928-1994-4540-B40A-F30A7498E2DB}" cache="Slicer_Education_Field1" style="HR Slicer" rowHeight="256032"/>
  <slicer name="Gender 3" xr10:uid="{2B49396E-D526-4D59-B1C0-CB170405C58E}" cache="Slicer_Gender2" caption="Gender" columnCount="2" style="HR Slicer" rowHeight="262466"/>
  <slicer name="Department 1" xr10:uid="{2158B44E-69BD-4A74-9751-0D28A8955EE8}" cache="Slicer_Department" style="HR Slic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BD5F665-6DCD-42D8-80EE-DFF1ED8CC452}" cache="Slicer_Gender2"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DC938D8-45A8-45DE-9ECF-34D858DACFB8}" cache="Slicer_Education_Field1" caption="Education Field" rowHeight="262466"/>
  <slicer name="Gender 1" xr10:uid="{FF188F2A-14E1-4355-8BBC-A7A5386FDB24}" cache="Slicer_Gender2" caption="Gender" rowHeight="262466"/>
  <slicer name="Department" xr10:uid="{F250794F-F855-467A-932D-F183352A8501}" cache="Slicer_Department" caption="Department"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2CA649B3-96BE-4D9B-B66D-218269B9B4DC}" cache="Slicer_Education_Field1" caption="Education Field" rowHeight="262466"/>
  <slicer name="Gender 2" xr10:uid="{771FD4BA-A4EE-4431-921D-A7400AC3D1C1}" cache="Slicer_Gender2" caption="Gend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abSelected="1" workbookViewId="0">
      <selection activeCell="C25" sqref="C25"/>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zoomScale="90" zoomScaleNormal="90" workbookViewId="0">
      <selection activeCell="AA21" sqref="AA21"/>
    </sheetView>
  </sheetViews>
  <sheetFormatPr defaultColWidth="11.25" defaultRowHeight="15" customHeight="1" x14ac:dyDescent="0.35"/>
  <cols>
    <col min="1" max="26" width="8.58203125" style="8" customWidth="1"/>
    <col min="27" max="16384" width="11.25" style="8"/>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C2E35-C2EB-4BBF-B90A-1886C8E6324B}">
  <dimension ref="A3:B9"/>
  <sheetViews>
    <sheetView zoomScale="70" zoomScaleNormal="70" workbookViewId="0">
      <selection activeCell="B6" sqref="B6"/>
    </sheetView>
  </sheetViews>
  <sheetFormatPr defaultRowHeight="15.5" x14ac:dyDescent="0.35"/>
  <cols>
    <col min="1" max="1" width="16.83203125" bestFit="1" customWidth="1"/>
    <col min="2" max="2" width="22.58203125" bestFit="1" customWidth="1"/>
  </cols>
  <sheetData>
    <row r="3" spans="1:2" x14ac:dyDescent="0.35">
      <c r="A3" s="14" t="s">
        <v>1565</v>
      </c>
      <c r="B3" s="9" t="s">
        <v>1555</v>
      </c>
    </row>
    <row r="4" spans="1:2" x14ac:dyDescent="0.35">
      <c r="A4" s="15" t="s">
        <v>134</v>
      </c>
      <c r="B4" s="9">
        <v>5</v>
      </c>
    </row>
    <row r="5" spans="1:2" x14ac:dyDescent="0.35">
      <c r="A5" s="16" t="s">
        <v>65</v>
      </c>
      <c r="B5" s="17">
        <v>31</v>
      </c>
    </row>
    <row r="6" spans="1:2" x14ac:dyDescent="0.35">
      <c r="A6" s="16" t="s">
        <v>55</v>
      </c>
      <c r="B6" s="17">
        <v>44</v>
      </c>
    </row>
    <row r="7" spans="1:2" x14ac:dyDescent="0.35">
      <c r="A7" s="16" t="s">
        <v>71</v>
      </c>
      <c r="B7" s="17">
        <v>58</v>
      </c>
    </row>
    <row r="8" spans="1:2" x14ac:dyDescent="0.35">
      <c r="A8" s="16" t="s">
        <v>77</v>
      </c>
      <c r="B8" s="17">
        <v>99</v>
      </c>
    </row>
    <row r="9" spans="1:2" x14ac:dyDescent="0.35">
      <c r="A9" s="18" t="s">
        <v>1566</v>
      </c>
      <c r="B9" s="10">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ACD8-8359-4885-8A84-B7E3DC70FC6B}">
  <dimension ref="A3:E8"/>
  <sheetViews>
    <sheetView workbookViewId="0">
      <selection activeCell="B8" sqref="B8"/>
    </sheetView>
  </sheetViews>
  <sheetFormatPr defaultRowHeight="15.5" x14ac:dyDescent="0.35"/>
  <cols>
    <col min="1" max="1" width="23.83203125" bestFit="1" customWidth="1"/>
    <col min="2" max="2" width="22.08203125" bestFit="1" customWidth="1"/>
    <col min="3" max="3" width="13.33203125" bestFit="1" customWidth="1"/>
    <col min="4" max="4" width="15.25" bestFit="1" customWidth="1"/>
    <col min="5" max="5" width="11.9140625" bestFit="1" customWidth="1"/>
  </cols>
  <sheetData>
    <row r="3" spans="1:5" x14ac:dyDescent="0.35">
      <c r="A3" s="2" t="s">
        <v>1554</v>
      </c>
      <c r="B3" s="4" t="s">
        <v>1555</v>
      </c>
      <c r="C3" s="3" t="s">
        <v>1556</v>
      </c>
    </row>
    <row r="4" spans="1:5" x14ac:dyDescent="0.35">
      <c r="A4" s="23">
        <v>1470</v>
      </c>
      <c r="B4" s="24">
        <v>237</v>
      </c>
      <c r="C4" s="7">
        <v>36.923809523809524</v>
      </c>
    </row>
    <row r="7" spans="1:5" x14ac:dyDescent="0.35">
      <c r="A7" t="s">
        <v>1557</v>
      </c>
      <c r="B7" t="s">
        <v>1558</v>
      </c>
      <c r="C7" t="s">
        <v>1559</v>
      </c>
      <c r="D7" t="s">
        <v>1561</v>
      </c>
      <c r="E7" t="s">
        <v>1560</v>
      </c>
    </row>
    <row r="8" spans="1:5" x14ac:dyDescent="0.35">
      <c r="A8">
        <f>GETPIVOTDATA("Count of Employee Number",$A$3)</f>
        <v>1470</v>
      </c>
      <c r="B8">
        <f>GETPIVOTDATA("Sum of CF_attrition count",$A$3)</f>
        <v>237</v>
      </c>
      <c r="C8" s="6">
        <f>GETPIVOTDATA("Average of Age",$A$3)</f>
        <v>36.923809523809524</v>
      </c>
      <c r="D8">
        <f>A8-B8</f>
        <v>1233</v>
      </c>
      <c r="E8" s="5">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17E1D-8DDC-46A1-B370-747F9D733804}">
  <dimension ref="A3:C7"/>
  <sheetViews>
    <sheetView workbookViewId="0">
      <selection activeCell="A4" sqref="A4"/>
    </sheetView>
  </sheetViews>
  <sheetFormatPr defaultRowHeight="15.5" x14ac:dyDescent="0.35"/>
  <cols>
    <col min="1" max="1" width="23.08203125" bestFit="1" customWidth="1"/>
  </cols>
  <sheetData>
    <row r="3" spans="1:3" x14ac:dyDescent="0.35">
      <c r="A3" s="9" t="s">
        <v>1562</v>
      </c>
    </row>
    <row r="4" spans="1:3" x14ac:dyDescent="0.35">
      <c r="A4" s="11">
        <v>2.6265306122448981</v>
      </c>
    </row>
    <row r="6" spans="1:3" x14ac:dyDescent="0.35">
      <c r="A6" t="s">
        <v>1563</v>
      </c>
      <c r="B6" s="12">
        <f>GETPIVOTDATA("Job Satisfaction",$A$3)</f>
        <v>2.6265306122448981</v>
      </c>
      <c r="C6">
        <f>B6/4</f>
        <v>0.65663265306122454</v>
      </c>
    </row>
    <row r="7" spans="1:3" x14ac:dyDescent="0.35">
      <c r="A7" t="s">
        <v>1564</v>
      </c>
      <c r="B7" s="12">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CB676-5C83-4EBF-B4F3-CD2895951F8D}">
  <dimension ref="A3:C10"/>
  <sheetViews>
    <sheetView workbookViewId="0">
      <selection activeCell="C9" sqref="C9:C10"/>
    </sheetView>
  </sheetViews>
  <sheetFormatPr defaultRowHeight="15.5" x14ac:dyDescent="0.35"/>
  <cols>
    <col min="1" max="1" width="12.25" bestFit="1" customWidth="1"/>
    <col min="2" max="2" width="22.08203125" bestFit="1" customWidth="1"/>
  </cols>
  <sheetData>
    <row r="3" spans="1:3" x14ac:dyDescent="0.35">
      <c r="A3" s="14" t="s">
        <v>1565</v>
      </c>
      <c r="B3" s="9" t="s">
        <v>1567</v>
      </c>
    </row>
    <row r="4" spans="1:3" x14ac:dyDescent="0.35">
      <c r="A4" s="15" t="s">
        <v>51</v>
      </c>
      <c r="B4" s="9">
        <v>588</v>
      </c>
    </row>
    <row r="5" spans="1:3" x14ac:dyDescent="0.35">
      <c r="A5" s="16" t="s">
        <v>62</v>
      </c>
      <c r="B5" s="17">
        <v>882</v>
      </c>
    </row>
    <row r="6" spans="1:3" x14ac:dyDescent="0.35">
      <c r="A6" s="18" t="s">
        <v>1566</v>
      </c>
      <c r="B6" s="10">
        <v>1470</v>
      </c>
    </row>
    <row r="9" spans="1:3" x14ac:dyDescent="0.35">
      <c r="A9" s="19" t="s">
        <v>51</v>
      </c>
      <c r="B9">
        <f>IFERROR(GETPIVOTDATA("Employee Count",$A$3,"Gender","Female"),0)</f>
        <v>588</v>
      </c>
      <c r="C9" s="13">
        <f>IFERROR(B9/($B$9+$B$10),0)</f>
        <v>0.4</v>
      </c>
    </row>
    <row r="10" spans="1:3" x14ac:dyDescent="0.35">
      <c r="A10" s="19" t="s">
        <v>62</v>
      </c>
      <c r="B10">
        <f>IFERROR(GETPIVOTDATA("Employee Count",$A$3,"Gender","Male"),0)</f>
        <v>882</v>
      </c>
      <c r="C10" s="13">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F69FF-D023-4584-A6CA-A3F27954F360}">
  <dimension ref="A3:B7"/>
  <sheetViews>
    <sheetView workbookViewId="0">
      <selection activeCell="F2" sqref="F2"/>
    </sheetView>
  </sheetViews>
  <sheetFormatPr defaultRowHeight="15.5" x14ac:dyDescent="0.35"/>
  <cols>
    <col min="1" max="1" width="12.25" bestFit="1" customWidth="1"/>
    <col min="2" max="2" width="22.08203125" bestFit="1" customWidth="1"/>
  </cols>
  <sheetData>
    <row r="3" spans="1:2" x14ac:dyDescent="0.35">
      <c r="A3" s="14" t="s">
        <v>1565</v>
      </c>
      <c r="B3" s="9" t="s">
        <v>1555</v>
      </c>
    </row>
    <row r="4" spans="1:2" x14ac:dyDescent="0.35">
      <c r="A4" s="15" t="s">
        <v>161</v>
      </c>
      <c r="B4" s="20">
        <v>5.0632911392405063E-2</v>
      </c>
    </row>
    <row r="5" spans="1:2" x14ac:dyDescent="0.35">
      <c r="A5" s="16" t="s">
        <v>60</v>
      </c>
      <c r="B5" s="21">
        <v>0.56118143459915615</v>
      </c>
    </row>
    <row r="6" spans="1:2" x14ac:dyDescent="0.35">
      <c r="A6" s="16" t="s">
        <v>48</v>
      </c>
      <c r="B6" s="21">
        <v>0.3881856540084388</v>
      </c>
    </row>
    <row r="7" spans="1:2" x14ac:dyDescent="0.35">
      <c r="A7" s="18" t="s">
        <v>1566</v>
      </c>
      <c r="B7" s="22">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32FF6-EE17-4EA0-9600-F8D2043868EB}">
  <dimension ref="A3:E24"/>
  <sheetViews>
    <sheetView workbookViewId="0">
      <selection activeCell="B3" sqref="B3"/>
    </sheetView>
  </sheetViews>
  <sheetFormatPr defaultRowHeight="15.5" x14ac:dyDescent="0.35"/>
  <cols>
    <col min="1" max="1" width="22.83203125" bestFit="1" customWidth="1"/>
    <col min="2" max="2" width="22.08203125" bestFit="1" customWidth="1"/>
    <col min="4" max="4" width="25.1640625" customWidth="1"/>
    <col min="5" max="5" width="14.83203125" customWidth="1"/>
  </cols>
  <sheetData>
    <row r="3" spans="1:5" x14ac:dyDescent="0.35">
      <c r="A3" s="14" t="s">
        <v>1565</v>
      </c>
      <c r="B3" s="9" t="s">
        <v>1555</v>
      </c>
      <c r="D3" t="s">
        <v>9</v>
      </c>
      <c r="E3" t="s">
        <v>1558</v>
      </c>
    </row>
    <row r="4" spans="1:5" x14ac:dyDescent="0.35">
      <c r="A4" s="15" t="s">
        <v>83</v>
      </c>
      <c r="B4" s="9">
        <v>9</v>
      </c>
      <c r="D4" t="str">
        <f>A4</f>
        <v>Healthcare Representative</v>
      </c>
      <c r="E4">
        <f>GETPIVOTDATA("CF_attrition count",$A$3,"Job Role",A4)</f>
        <v>9</v>
      </c>
    </row>
    <row r="5" spans="1:5" x14ac:dyDescent="0.35">
      <c r="A5" s="16" t="s">
        <v>163</v>
      </c>
      <c r="B5" s="17">
        <v>12</v>
      </c>
      <c r="D5" t="str">
        <f t="shared" ref="D5:D12" si="0">A5</f>
        <v>Human Resources</v>
      </c>
      <c r="E5">
        <f>GETPIVOTDATA("CF_attrition count",$A$3,"Job Role",A5)</f>
        <v>12</v>
      </c>
    </row>
    <row r="6" spans="1:5" x14ac:dyDescent="0.35">
      <c r="A6" s="16" t="s">
        <v>68</v>
      </c>
      <c r="B6" s="17">
        <v>62</v>
      </c>
      <c r="D6" t="str">
        <f t="shared" si="0"/>
        <v>Laboratory Technician</v>
      </c>
      <c r="E6">
        <f t="shared" ref="E6:E12" si="1">GETPIVOTDATA("CF_attrition count",$A$3,"Job Role",A6)</f>
        <v>62</v>
      </c>
    </row>
    <row r="7" spans="1:5" x14ac:dyDescent="0.35">
      <c r="A7" s="16" t="s">
        <v>95</v>
      </c>
      <c r="B7" s="17">
        <v>5</v>
      </c>
      <c r="D7" t="str">
        <f t="shared" si="0"/>
        <v>Manager</v>
      </c>
      <c r="E7">
        <f t="shared" si="1"/>
        <v>5</v>
      </c>
    </row>
    <row r="8" spans="1:5" x14ac:dyDescent="0.35">
      <c r="A8" s="16" t="s">
        <v>81</v>
      </c>
      <c r="B8" s="17">
        <v>10</v>
      </c>
      <c r="D8" t="str">
        <f t="shared" si="0"/>
        <v>Manufacturing Director</v>
      </c>
      <c r="E8">
        <f t="shared" si="1"/>
        <v>10</v>
      </c>
    </row>
    <row r="9" spans="1:5" x14ac:dyDescent="0.35">
      <c r="A9" s="16" t="s">
        <v>101</v>
      </c>
      <c r="B9" s="17">
        <v>2</v>
      </c>
      <c r="D9" t="str">
        <f t="shared" si="0"/>
        <v>Research Director</v>
      </c>
      <c r="E9">
        <f t="shared" si="1"/>
        <v>2</v>
      </c>
    </row>
    <row r="10" spans="1:5" x14ac:dyDescent="0.35">
      <c r="A10" s="16" t="s">
        <v>63</v>
      </c>
      <c r="B10" s="17">
        <v>47</v>
      </c>
      <c r="D10" t="str">
        <f t="shared" si="0"/>
        <v>Research Scientist</v>
      </c>
      <c r="E10">
        <f t="shared" si="1"/>
        <v>47</v>
      </c>
    </row>
    <row r="11" spans="1:5" x14ac:dyDescent="0.35">
      <c r="A11" s="16" t="s">
        <v>52</v>
      </c>
      <c r="B11" s="17">
        <v>57</v>
      </c>
      <c r="D11" t="str">
        <f t="shared" si="0"/>
        <v>Sales Executive</v>
      </c>
      <c r="E11">
        <f t="shared" si="1"/>
        <v>57</v>
      </c>
    </row>
    <row r="12" spans="1:5" x14ac:dyDescent="0.35">
      <c r="A12" s="16" t="s">
        <v>99</v>
      </c>
      <c r="B12" s="17">
        <v>33</v>
      </c>
      <c r="D12" t="str">
        <f t="shared" si="0"/>
        <v>Sales Representative</v>
      </c>
      <c r="E12">
        <f t="shared" si="1"/>
        <v>33</v>
      </c>
    </row>
    <row r="13" spans="1:5" x14ac:dyDescent="0.35">
      <c r="A13" s="18" t="s">
        <v>1566</v>
      </c>
      <c r="B13" s="10">
        <v>237</v>
      </c>
    </row>
    <row r="16" spans="1:5" x14ac:dyDescent="0.35">
      <c r="A16" s="15"/>
    </row>
    <row r="17" spans="1:1" x14ac:dyDescent="0.35">
      <c r="A17" s="16"/>
    </row>
    <row r="18" spans="1:1" x14ac:dyDescent="0.35">
      <c r="A18" s="16"/>
    </row>
    <row r="19" spans="1:1" x14ac:dyDescent="0.35">
      <c r="A19" s="16"/>
    </row>
    <row r="20" spans="1:1" x14ac:dyDescent="0.35">
      <c r="A20" s="16"/>
    </row>
    <row r="21" spans="1:1" x14ac:dyDescent="0.35">
      <c r="A21" s="16"/>
    </row>
    <row r="22" spans="1:1" x14ac:dyDescent="0.35">
      <c r="A22" s="16"/>
    </row>
    <row r="23" spans="1:1" x14ac:dyDescent="0.35">
      <c r="A23" s="16"/>
    </row>
    <row r="24" spans="1:1" x14ac:dyDescent="0.35">
      <c r="A24" s="16"/>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040D4-CB9F-4D44-A7BE-1462776DAEB3}">
  <dimension ref="A3:B9"/>
  <sheetViews>
    <sheetView workbookViewId="0">
      <selection activeCell="B4" sqref="B4"/>
    </sheetView>
  </sheetViews>
  <sheetFormatPr defaultRowHeight="15.5" x14ac:dyDescent="0.35"/>
  <cols>
    <col min="1" max="1" width="12.25" bestFit="1" customWidth="1"/>
    <col min="2" max="2" width="22.08203125" bestFit="1" customWidth="1"/>
  </cols>
  <sheetData>
    <row r="3" spans="1:2" x14ac:dyDescent="0.35">
      <c r="A3" s="14" t="s">
        <v>1565</v>
      </c>
      <c r="B3" s="9" t="s">
        <v>1555</v>
      </c>
    </row>
    <row r="4" spans="1:2" x14ac:dyDescent="0.35">
      <c r="A4" s="15" t="s">
        <v>69</v>
      </c>
      <c r="B4" s="9">
        <v>112</v>
      </c>
    </row>
    <row r="5" spans="1:2" x14ac:dyDescent="0.35">
      <c r="A5" s="16" t="s">
        <v>46</v>
      </c>
      <c r="B5" s="17">
        <v>51</v>
      </c>
    </row>
    <row r="6" spans="1:2" x14ac:dyDescent="0.35">
      <c r="A6" s="16" t="s">
        <v>92</v>
      </c>
      <c r="B6" s="17">
        <v>38</v>
      </c>
    </row>
    <row r="7" spans="1:2" x14ac:dyDescent="0.35">
      <c r="A7" s="16" t="s">
        <v>58</v>
      </c>
      <c r="B7" s="17">
        <v>25</v>
      </c>
    </row>
    <row r="8" spans="1:2" x14ac:dyDescent="0.35">
      <c r="A8" s="16" t="s">
        <v>75</v>
      </c>
      <c r="B8" s="17">
        <v>11</v>
      </c>
    </row>
    <row r="9" spans="1:2" x14ac:dyDescent="0.35">
      <c r="A9" s="18" t="s">
        <v>1566</v>
      </c>
      <c r="B9" s="10">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EE6B-8FED-4FBA-97DF-650DB0C7EC8B}">
  <dimension ref="A3:E7"/>
  <sheetViews>
    <sheetView workbookViewId="0">
      <selection activeCell="D4" sqref="D4:E6"/>
    </sheetView>
  </sheetViews>
  <sheetFormatPr defaultRowHeight="15.5" x14ac:dyDescent="0.35"/>
  <cols>
    <col min="1" max="1" width="12.25" bestFit="1" customWidth="1"/>
    <col min="2" max="2" width="22.08203125" bestFit="1" customWidth="1"/>
  </cols>
  <sheetData>
    <row r="3" spans="1:5" x14ac:dyDescent="0.35">
      <c r="A3" s="14" t="s">
        <v>1565</v>
      </c>
      <c r="B3" s="9" t="s">
        <v>1555</v>
      </c>
      <c r="D3" t="s">
        <v>1568</v>
      </c>
      <c r="E3" t="s">
        <v>1569</v>
      </c>
    </row>
    <row r="4" spans="1:5" x14ac:dyDescent="0.35">
      <c r="A4" s="15" t="s">
        <v>79</v>
      </c>
      <c r="B4" s="9">
        <v>33</v>
      </c>
      <c r="D4" t="str">
        <f>A4</f>
        <v>Divorced</v>
      </c>
      <c r="E4">
        <f>GETPIVOTDATA("CF_attrition count",$A$3,"Marital Status",A4)</f>
        <v>33</v>
      </c>
    </row>
    <row r="5" spans="1:5" x14ac:dyDescent="0.35">
      <c r="A5" s="16" t="s">
        <v>64</v>
      </c>
      <c r="B5" s="17">
        <v>84</v>
      </c>
      <c r="D5" t="str">
        <f t="shared" ref="D5:D6" si="0">A5</f>
        <v>Married</v>
      </c>
      <c r="E5">
        <f t="shared" ref="E5:E6" si="1">GETPIVOTDATA("CF_attrition count",$A$3,"Marital Status",A5)</f>
        <v>84</v>
      </c>
    </row>
    <row r="6" spans="1:5" x14ac:dyDescent="0.35">
      <c r="A6" s="16" t="s">
        <v>53</v>
      </c>
      <c r="B6" s="17">
        <v>120</v>
      </c>
      <c r="D6" t="str">
        <f t="shared" si="0"/>
        <v>Single</v>
      </c>
      <c r="E6">
        <f t="shared" si="1"/>
        <v>120</v>
      </c>
    </row>
    <row r="7" spans="1:5" x14ac:dyDescent="0.35">
      <c r="A7" s="18" t="s">
        <v>1566</v>
      </c>
      <c r="B7" s="10">
        <v>237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Dashboard</vt:lpstr>
      <vt:lpstr>Education</vt:lpstr>
      <vt:lpstr>KPI</vt:lpstr>
      <vt:lpstr>Rating</vt:lpstr>
      <vt:lpstr>Gender</vt:lpstr>
      <vt:lpstr>Department</vt:lpstr>
      <vt:lpstr>Job Role</vt:lpstr>
      <vt:lpstr>Age</vt:lpstr>
      <vt:lpstr>Marital Status</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Thomas</dc:creator>
  <cp:lastModifiedBy>Deborah Thomas</cp:lastModifiedBy>
  <dcterms:created xsi:type="dcterms:W3CDTF">2022-12-29T16:02:46Z</dcterms:created>
  <dcterms:modified xsi:type="dcterms:W3CDTF">2024-06-06T23:48:33Z</dcterms:modified>
</cp:coreProperties>
</file>