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<sst xmlns="http://schemas.openxmlformats.org/spreadsheetml/2006/main" count="9" uniqueCount="9">
  <si>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raw time (secs)</t>
  </si>
  <si>
    <t>Time</t>
  </si>
  <si>
    <t>Lat (Degs)</t>
  </si>
  <si>
    <t>Long (Degs)</t>
  </si>
  <si>
    <t>Elevation (m)</t>
  </si>
  <si>
    <t>Course (Degs)</t>
  </si>
  <si>
    <t>Speed (kts)</t>
  </si>
  <si>
    <t>Temperature (C)</t>
  </si>
  <si>
    <t>Turn rate (Degs/sec)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</si>
</sst>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Sheet1!$D$1:$D$620</c:f>
              <c:numCache>
                <c:formatCode>General</c:formatCode>
                <c:ptCount val="620"/>
                <c:pt idx="0">
                  <c:v/>
                </c:pt>
                <c:pt idx="1">
                  <c:v>-5.1</c:v>
                </c:pt>
                <c:pt idx="2">
                  <c:v>-5.08905535541358</c:v>
                </c:pt>
                <c:pt idx="3">
                  <c:v>-5.07811071082716</c:v>
                </c:pt>
                <c:pt idx="4">
                  <c:v>-5.06716606624074</c:v>
                </c:pt>
                <c:pt idx="5">
                  <c:v>-5.05622142165432</c:v>
                </c:pt>
                <c:pt idx="6">
                  <c:v>-5.0452767770679</c:v>
                </c:pt>
                <c:pt idx="7">
                  <c:v>-5.03433213248147</c:v>
                </c:pt>
                <c:pt idx="8">
                  <c:v>-5.02338748789505</c:v>
                </c:pt>
                <c:pt idx="9">
                  <c:v>-5.01244284330863</c:v>
                </c:pt>
                <c:pt idx="10">
                  <c:v>-5.00149819872221</c:v>
                </c:pt>
                <c:pt idx="11">
                  <c:v>-4.99055355413579</c:v>
                </c:pt>
                <c:pt idx="12">
                  <c:v>-4.97960890954937</c:v>
                </c:pt>
                <c:pt idx="13">
                  <c:v>-4.96866426496295</c:v>
                </c:pt>
                <c:pt idx="14">
                  <c:v>-4.95771962037653</c:v>
                </c:pt>
                <c:pt idx="15">
                  <c:v>-4.94677497579011</c:v>
                </c:pt>
                <c:pt idx="16">
                  <c:v>-4.93583033120369</c:v>
                </c:pt>
                <c:pt idx="17">
                  <c:v>-4.92488568661726</c:v>
                </c:pt>
                <c:pt idx="18">
                  <c:v>-4.91394104203084</c:v>
                </c:pt>
                <c:pt idx="19">
                  <c:v>-4.90299639744442</c:v>
                </c:pt>
                <c:pt idx="20">
                  <c:v>-4.892051752858</c:v>
                </c:pt>
                <c:pt idx="21">
                  <c:v>-4.88110710827158</c:v>
                </c:pt>
                <c:pt idx="22">
                  <c:v>-4.87016246368516</c:v>
                </c:pt>
                <c:pt idx="23">
                  <c:v>-4.85921781909874</c:v>
                </c:pt>
                <c:pt idx="24">
                  <c:v>-4.84827317451232</c:v>
                </c:pt>
                <c:pt idx="25">
                  <c:v>-4.8373285299259</c:v>
                </c:pt>
                <c:pt idx="26">
                  <c:v>-4.82638388533948</c:v>
                </c:pt>
                <c:pt idx="27">
                  <c:v>-4.81543924075305</c:v>
                </c:pt>
                <c:pt idx="28">
                  <c:v>-4.80449459616663</c:v>
                </c:pt>
                <c:pt idx="29">
                  <c:v>-4.79354995158021</c:v>
                </c:pt>
                <c:pt idx="30">
                  <c:v>-4.78260530699379</c:v>
                </c:pt>
                <c:pt idx="31">
                  <c:v>-4.77166066240737</c:v>
                </c:pt>
                <c:pt idx="32">
                  <c:v>-4.75864508982895</c:v>
                </c:pt>
                <c:pt idx="33">
                  <c:v>-4.74168767337348</c:v>
                </c:pt>
                <c:pt idx="34">
                  <c:v>-4.71945860551879</c:v>
                </c:pt>
                <c:pt idx="35">
                  <c:v>-4.69292940319703</c:v>
                </c:pt>
                <c:pt idx="36">
                  <c:v>-4.6632595198509</c:v>
                </c:pt>
                <c:pt idx="37">
                  <c:v>-4.63174567175451</c:v>
                </c:pt>
                <c:pt idx="38">
                  <c:v>-4.59976516528989</c:v>
                </c:pt>
                <c:pt idx="39">
                  <c:v>-4.56871570204906</c:v>
                </c:pt>
                <c:pt idx="40">
                  <c:v>-4.526472381873</c:v>
                </c:pt>
                <c:pt idx="41">
                  <c:v>-4.48943587645349</c:v>
                </c:pt>
                <c:pt idx="42">
                  <c:v>-4.45922485879822</c:v>
                </c:pt>
                <c:pt idx="43">
                  <c:v>-4.43715969534728</c:v>
                </c:pt>
                <c:pt idx="44">
                  <c:v>-4.42420473962388</c:v>
                </c:pt>
                <c:pt idx="45">
                  <c:v>-4.42092618535791</c:v>
                </c:pt>
                <c:pt idx="46">
                  <c:v>-4.42746732110303</c:v>
                </c:pt>
                <c:pt idx="47">
                  <c:v>-4.44354226783934</c:v>
                </c:pt>
                <c:pt idx="48">
                  <c:v>-4.4684484732583</c:v>
                </c:pt>
                <c:pt idx="49">
                  <c:v>-4.50109741666987</c:v>
                </c:pt>
                <c:pt idx="50">
                  <c:v>-4.54006218257996</c:v>
                </c:pt>
                <c:pt idx="51">
                  <c:v>-4.5836398237446</c:v>
                </c:pt>
                <c:pt idx="52">
                  <c:v>-4.62992578813617</c:v>
                </c:pt>
                <c:pt idx="53">
                  <c:v>-4.67689715700607</c:v>
                </c:pt>
                <c:pt idx="54">
                  <c:v>-4.72331850901404</c:v>
                </c:pt>
                <c:pt idx="55">
                  <c:v>-4.76929144624853</c:v>
                </c:pt>
                <c:pt idx="56">
                  <c:v>-4.81526438348302</c:v>
                </c:pt>
                <c:pt idx="57">
                  <c:v>-4.86123732071751</c:v>
                </c:pt>
                <c:pt idx="58">
                  <c:v>-4.907210257952</c:v>
                </c:pt>
                <c:pt idx="59">
                  <c:v>-4.95318319518649</c:v>
                </c:pt>
                <c:pt idx="60">
                  <c:v>-4.99915613242098</c:v>
                </c:pt>
                <c:pt idx="61">
                  <c:v>-5.04512906965547</c:v>
                </c:pt>
                <c:pt idx="62">
                  <c:v>-5.09110200688995</c:v>
                </c:pt>
                <c:pt idx="63">
                  <c:v>-5.13707494412444</c:v>
                </c:pt>
                <c:pt idx="64">
                  <c:v>-5.18304788135893</c:v>
                </c:pt>
                <c:pt idx="65">
                  <c:v>-5.22902081859342</c:v>
                </c:pt>
                <c:pt idx="66">
                  <c:v>-5.27499375582791</c:v>
                </c:pt>
                <c:pt idx="67">
                  <c:v>-5.3209666930624</c:v>
                </c:pt>
                <c:pt idx="68">
                  <c:v>-5.36693963029689</c:v>
                </c:pt>
                <c:pt idx="69">
                  <c:v>-5.41291256753138</c:v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</c:numCache>
            </c:numRef>
          </c:xVal>
          <c:yVal>
            <c:numRef>
              <c:f>Sheet1!$C$2:$C$620</c:f>
              <c:numCache>
                <c:formatCode>General</c:formatCode>
                <c:ptCount val="619"/>
                <c:pt idx="0">
                  <c:v>56.3</c:v>
                </c:pt>
                <c:pt idx="1">
                  <c:v>56.3300701638651</c:v>
                </c:pt>
                <c:pt idx="2">
                  <c:v>56.3601403277303</c:v>
                </c:pt>
                <c:pt idx="3">
                  <c:v>56.3902104915954</c:v>
                </c:pt>
                <c:pt idx="4">
                  <c:v>56.4202806554606</c:v>
                </c:pt>
                <c:pt idx="5">
                  <c:v>56.4503508193257</c:v>
                </c:pt>
                <c:pt idx="6">
                  <c:v>56.4804209831909</c:v>
                </c:pt>
                <c:pt idx="7">
                  <c:v>56.510491147056</c:v>
                </c:pt>
                <c:pt idx="8">
                  <c:v>56.5405613109212</c:v>
                </c:pt>
                <c:pt idx="9">
                  <c:v>56.5706314747863</c:v>
                </c:pt>
                <c:pt idx="10">
                  <c:v>56.6007016386515</c:v>
                </c:pt>
                <c:pt idx="11">
                  <c:v>56.6307718025166</c:v>
                </c:pt>
                <c:pt idx="12">
                  <c:v>56.6608419663818</c:v>
                </c:pt>
                <c:pt idx="13">
                  <c:v>56.6909121302469</c:v>
                </c:pt>
                <c:pt idx="14">
                  <c:v>56.7209822941121</c:v>
                </c:pt>
                <c:pt idx="15">
                  <c:v>56.7510524579772</c:v>
                </c:pt>
                <c:pt idx="16">
                  <c:v>56.7811226218424</c:v>
                </c:pt>
                <c:pt idx="17">
                  <c:v>56.8111927857075</c:v>
                </c:pt>
                <c:pt idx="18">
                  <c:v>56.8412629495727</c:v>
                </c:pt>
                <c:pt idx="19">
                  <c:v>56.8713331134378</c:v>
                </c:pt>
                <c:pt idx="20">
                  <c:v>56.901403277303</c:v>
                </c:pt>
                <c:pt idx="21">
                  <c:v>56.9314734411681</c:v>
                </c:pt>
                <c:pt idx="22">
                  <c:v>56.9615436050332</c:v>
                </c:pt>
                <c:pt idx="23">
                  <c:v>56.9916137688984</c:v>
                </c:pt>
                <c:pt idx="24">
                  <c:v>57.0216839327635</c:v>
                </c:pt>
                <c:pt idx="25">
                  <c:v>57.0517540966287</c:v>
                </c:pt>
                <c:pt idx="26">
                  <c:v>57.0818242604938</c:v>
                </c:pt>
                <c:pt idx="27">
                  <c:v>57.111894424359</c:v>
                </c:pt>
                <c:pt idx="28">
                  <c:v>57.1419645882241</c:v>
                </c:pt>
                <c:pt idx="29">
                  <c:v>57.1720347520893</c:v>
                </c:pt>
                <c:pt idx="30">
                  <c:v>57.2021049159544</c:v>
                </c:pt>
                <c:pt idx="31">
                  <c:v>57.231338370599</c:v>
                </c:pt>
                <c:pt idx="32">
                  <c:v>57.258475909676</c:v>
                </c:pt>
                <c:pt idx="33">
                  <c:v>57.2814947832868</c:v>
                </c:pt>
                <c:pt idx="34">
                  <c:v>57.2993889561979</c:v>
                </c:pt>
                <c:pt idx="35">
                  <c:v>57.3113763671872</c:v>
                </c:pt>
                <c:pt idx="36">
                  <c:v>57.3169331088725</c:v>
                </c:pt>
                <c:pt idx="37">
                  <c:v>57.3158163249781</c:v>
                </c:pt>
                <c:pt idx="38">
                  <c:v>57.3080748243189</c:v>
                </c:pt>
                <c:pt idx="39">
                  <c:v>57.2874713804198</c:v>
                </c:pt>
                <c:pt idx="40">
                  <c:v>57.2585352910795</c:v>
                </c:pt>
                <c:pt idx="41">
                  <c:v>57.2225312022529</c:v>
                </c:pt>
                <c:pt idx="42">
                  <c:v>57.1810326653885</c:v>
                </c:pt>
                <c:pt idx="43">
                  <c:v>57.1358533656794</c:v>
                </c:pt>
                <c:pt idx="44">
                  <c:v>57.0889678553172</c:v>
                </c:pt>
                <c:pt idx="45">
                  <c:v>57.0424252560864</c:v>
                </c:pt>
                <c:pt idx="46">
                  <c:v>56.9982597029094</c:v>
                </c:pt>
                <c:pt idx="47">
                  <c:v>56.9584014423901</c:v>
                </c:pt>
                <c:pt idx="48">
                  <c:v>56.9245924717742</c:v>
                </c:pt>
                <c:pt idx="49">
                  <c:v>56.898310405311</c:v>
                </c:pt>
                <c:pt idx="50">
                  <c:v>56.8807038954205</c:v>
                </c:pt>
                <c:pt idx="51">
                  <c:v>56.8725424310701</c:v>
                </c:pt>
                <c:pt idx="52">
                  <c:v>56.8741827074151</c:v>
                </c:pt>
                <c:pt idx="53">
                  <c:v>56.881535127272</c:v>
                </c:pt>
                <c:pt idx="54">
                  <c:v>56.8913069767405</c:v>
                </c:pt>
                <c:pt idx="55">
                  <c:v>56.9010788262089</c:v>
                </c:pt>
                <c:pt idx="56">
                  <c:v>56.9108506756774</c:v>
                </c:pt>
                <c:pt idx="57">
                  <c:v>56.9206225251458</c:v>
                </c:pt>
                <c:pt idx="58">
                  <c:v>56.9303943746142</c:v>
                </c:pt>
                <c:pt idx="59">
                  <c:v>56.9401662240827</c:v>
                </c:pt>
                <c:pt idx="60">
                  <c:v>56.9499380735511</c:v>
                </c:pt>
                <c:pt idx="61">
                  <c:v>56.9597099230195</c:v>
                </c:pt>
                <c:pt idx="62">
                  <c:v>56.969481772488</c:v>
                </c:pt>
                <c:pt idx="63">
                  <c:v>56.9792536219564</c:v>
                </c:pt>
                <c:pt idx="64">
                  <c:v>56.9890254714248</c:v>
                </c:pt>
                <c:pt idx="65">
                  <c:v>56.9987973208933</c:v>
                </c:pt>
                <c:pt idx="66">
                  <c:v>57.0085691703617</c:v>
                </c:pt>
                <c:pt idx="67">
                  <c:v>57.0183410198301</c:v>
                </c:pt>
                <c:pt idx="68">
                  <c:v>57.0281128692986</c:v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</c:numCache>
            </c:numRef>
          </c:yVal>
        </c:ser>
        <c:axId val="29036604"/>
        <c:axId val="60488378"/>
      </c:scatterChart>
      <c:valAx>
        <c:axId val="29036604"/>
        <c:scaling>
          <c:orientation val="minMax"/>
          <c:max val="-4"/>
          <c:min val="-6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488378"/>
        <c:crossesAt val="0"/>
      </c:valAx>
      <c:valAx>
        <c:axId val="60488378"/>
        <c:scaling>
          <c:orientation val="minMax"/>
          <c:max val="58"/>
          <c:min val="5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3660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447120</xdr:colOff>
      <xdr:row>46</xdr:row>
      <xdr:rowOff>68400</xdr:rowOff>
    </xdr:from>
    <xdr:to>
      <xdr:col>11</xdr:col>
      <xdr:colOff>22680</xdr:colOff>
      <xdr:row>66</xdr:row>
      <xdr:rowOff>42480</xdr:rowOff>
    </xdr:to>
    <xdr:graphicFrame>
      <xdr:nvGraphicFramePr>
        <xdr:cNvPr id="0" name=""/>
        <xdr:cNvGraphicFramePr/>
      </xdr:nvGraphicFramePr>
      <xdr:xfrm>
        <a:off x="4636080" y="7575120"/>
        <a:ext cx="57585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5"/>
  <cols>
    <col collapsed="false" hidden="false" max="1" min="1" style="0" width="18.530612244898"/>
    <col collapsed="false" hidden="false" max="2" min="2" style="1" width="17.8010204081633"/>
    <col collapsed="false" hidden="false" max="5" min="3" style="0" width="11.5204081632653"/>
    <col collapsed="false" hidden="false" max="6" min="6" style="0" width="13.8061224489796"/>
    <col collapsed="false" hidden="false" max="7" min="7" style="0" width="11.5204081632653"/>
    <col collapsed="false" hidden="false" max="8" min="8" style="0" width="16.2244897959184"/>
    <col collapsed="false" hidden="false" max="1025" min="9" style="0" width="11.5204081632653"/>
  </cols>
  <sheetData>
    <row r="1" customFormat="false" ht="12.8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5" hidden="false" customHeight="false" outlineLevel="0" collapsed="false">
      <c r="A2" s="0" t="n">
        <v>10</v>
      </c>
      <c r="B2" s="1" t="str">
        <f aca="false">"21/09/2015 "&amp;TEXT(TIME(7,0,A2),"hh:mm:ss")</f>
        <v>21/09/2015 07:00:10</v>
      </c>
      <c r="C2" s="0" t="n">
        <v>56.3</v>
      </c>
      <c r="D2" s="0" t="n">
        <v>-5.1</v>
      </c>
      <c r="E2" s="0" t="n">
        <v>80</v>
      </c>
      <c r="F2" s="0" t="n">
        <v>20</v>
      </c>
      <c r="G2" s="0" t="n">
        <v>3.2</v>
      </c>
      <c r="H2" s="0" t="n">
        <v>12.4</v>
      </c>
      <c r="I2" s="0" t="n">
        <v>0</v>
      </c>
    </row>
    <row r="3" customFormat="false" ht="12.85" hidden="false" customHeight="false" outlineLevel="0" collapsed="false">
      <c r="A3" s="0" t="n">
        <f aca="false">A2+31</f>
        <v>41</v>
      </c>
      <c r="B3" s="1" t="str">
        <f aca="false">"21/09/2015 "&amp;TEXT(TIME(7,0,A3),"hh:mm:ss")</f>
        <v>21/09/2015 07:00:41</v>
      </c>
      <c r="C3" s="0" t="n">
        <f aca="false">$C2+COS(RADIANS($F2))*$G2/100</f>
        <v>56.3300701638651</v>
      </c>
      <c r="D3" s="0" t="n">
        <f aca="false">$D2+SIN(RADIANS($F2))*$G2/100</f>
        <v>-5.08905535541358</v>
      </c>
      <c r="E3" s="0" t="n">
        <v>81</v>
      </c>
      <c r="F3" s="0" t="n">
        <f aca="false">F2</f>
        <v>20</v>
      </c>
      <c r="G3" s="0" t="n">
        <f aca="false">G2</f>
        <v>3.2</v>
      </c>
      <c r="H3" s="0" t="n">
        <f aca="false">H2</f>
        <v>12.4</v>
      </c>
      <c r="I3" s="0" t="n">
        <f aca="false">(F3-F2)/(A3-A2)</f>
        <v>0</v>
      </c>
    </row>
    <row r="4" customFormat="false" ht="12.85" hidden="false" customHeight="false" outlineLevel="0" collapsed="false">
      <c r="A4" s="0" t="n">
        <f aca="false">A3+31</f>
        <v>72</v>
      </c>
      <c r="B4" s="1" t="str">
        <f aca="false">"21/09/2015 "&amp;TEXT(TIME(7,0,A4),"hh:mm:ss")</f>
        <v>21/09/2015 07:01:12</v>
      </c>
      <c r="C4" s="0" t="n">
        <f aca="false">$C3+COS(RADIANS($F3))*$G3/100</f>
        <v>56.3601403277303</v>
      </c>
      <c r="D4" s="0" t="n">
        <f aca="false">$D3+SIN(RADIANS($F3))*$G3/100</f>
        <v>-5.07811071082716</v>
      </c>
      <c r="E4" s="0" t="n">
        <v>82</v>
      </c>
      <c r="F4" s="0" t="n">
        <f aca="false">F3</f>
        <v>20</v>
      </c>
      <c r="G4" s="0" t="n">
        <f aca="false">G3</f>
        <v>3.2</v>
      </c>
      <c r="H4" s="0" t="n">
        <v>14.4</v>
      </c>
      <c r="I4" s="0" t="n">
        <f aca="false">(F4-F3)/(A4-A3)</f>
        <v>0</v>
      </c>
    </row>
    <row r="5" customFormat="false" ht="12.85" hidden="false" customHeight="false" outlineLevel="0" collapsed="false">
      <c r="A5" s="0" t="n">
        <f aca="false">A4+31</f>
        <v>103</v>
      </c>
      <c r="B5" s="1" t="str">
        <f aca="false">"21/09/2015 "&amp;TEXT(TIME(7,0,A5),"hh:mm:ss")</f>
        <v>21/09/2015 07:01:43</v>
      </c>
      <c r="C5" s="0" t="n">
        <f aca="false">$C4+COS(RADIANS($F4))*$G4/100</f>
        <v>56.3902104915954</v>
      </c>
      <c r="D5" s="0" t="n">
        <f aca="false">$D4+SIN(RADIANS($F4))*$G4/100</f>
        <v>-5.06716606624074</v>
      </c>
      <c r="E5" s="0" t="n">
        <v>83</v>
      </c>
      <c r="F5" s="0" t="n">
        <f aca="false">F4</f>
        <v>20</v>
      </c>
      <c r="G5" s="0" t="n">
        <f aca="false">G4</f>
        <v>3.2</v>
      </c>
      <c r="H5" s="0" t="n">
        <v>15.4</v>
      </c>
      <c r="I5" s="0" t="n">
        <f aca="false">(F5-F4)/(A5-A4)</f>
        <v>0</v>
      </c>
    </row>
    <row r="6" customFormat="false" ht="12.85" hidden="false" customHeight="false" outlineLevel="0" collapsed="false">
      <c r="A6" s="0" t="n">
        <f aca="false">A5+31</f>
        <v>134</v>
      </c>
      <c r="B6" s="1" t="str">
        <f aca="false">"21/09/2015 "&amp;TEXT(TIME(7,0,A6),"hh:mm:ss")</f>
        <v>21/09/2015 07:02:14</v>
      </c>
      <c r="C6" s="0" t="n">
        <f aca="false">$C5+COS(RADIANS($F5))*$G5/100</f>
        <v>56.4202806554606</v>
      </c>
      <c r="D6" s="0" t="n">
        <f aca="false">$D5+SIN(RADIANS($F5))*$G5/100</f>
        <v>-5.05622142165432</v>
      </c>
      <c r="E6" s="0" t="n">
        <v>84</v>
      </c>
      <c r="F6" s="0" t="n">
        <f aca="false">F5</f>
        <v>20</v>
      </c>
      <c r="G6" s="0" t="n">
        <f aca="false">G5</f>
        <v>3.2</v>
      </c>
      <c r="H6" s="0" t="n">
        <v>16.4</v>
      </c>
      <c r="I6" s="0" t="n">
        <f aca="false">(F6-F5)/(A6-A5)</f>
        <v>0</v>
      </c>
    </row>
    <row r="7" customFormat="false" ht="12.85" hidden="false" customHeight="false" outlineLevel="0" collapsed="false">
      <c r="A7" s="0" t="n">
        <f aca="false">A6+31</f>
        <v>165</v>
      </c>
      <c r="B7" s="1" t="str">
        <f aca="false">"21/09/2015 "&amp;TEXT(TIME(7,0,A7),"hh:mm:ss")</f>
        <v>21/09/2015 07:02:45</v>
      </c>
      <c r="C7" s="0" t="n">
        <f aca="false">$C6+COS(RADIANS($F6))*$G6/100</f>
        <v>56.4503508193257</v>
      </c>
      <c r="D7" s="0" t="n">
        <f aca="false">$D6+SIN(RADIANS($F6))*$G6/100</f>
        <v>-5.0452767770679</v>
      </c>
      <c r="E7" s="0" t="n">
        <v>85</v>
      </c>
      <c r="F7" s="0" t="n">
        <f aca="false">F6</f>
        <v>20</v>
      </c>
      <c r="G7" s="0" t="n">
        <f aca="false">G6</f>
        <v>3.2</v>
      </c>
      <c r="H7" s="0" t="n">
        <v>17.4</v>
      </c>
      <c r="I7" s="0" t="n">
        <f aca="false">(F7-F6)/(A7-A6)</f>
        <v>0</v>
      </c>
    </row>
    <row r="8" customFormat="false" ht="12.85" hidden="false" customHeight="false" outlineLevel="0" collapsed="false">
      <c r="A8" s="0" t="n">
        <f aca="false">A7+31</f>
        <v>196</v>
      </c>
      <c r="B8" s="1" t="str">
        <f aca="false">"21/09/2015 "&amp;TEXT(TIME(7,0,A8),"hh:mm:ss")</f>
        <v>21/09/2015 07:03:16</v>
      </c>
      <c r="C8" s="0" t="n">
        <f aca="false">$C7+COS(RADIANS($F7))*$G7/100</f>
        <v>56.4804209831909</v>
      </c>
      <c r="D8" s="0" t="n">
        <f aca="false">$D7+SIN(RADIANS($F7))*$G7/100</f>
        <v>-5.03433213248147</v>
      </c>
      <c r="E8" s="0" t="n">
        <v>86</v>
      </c>
      <c r="F8" s="0" t="n">
        <f aca="false">F7</f>
        <v>20</v>
      </c>
      <c r="G8" s="0" t="n">
        <f aca="false">G7</f>
        <v>3.2</v>
      </c>
      <c r="H8" s="0" t="n">
        <v>18.4</v>
      </c>
      <c r="I8" s="0" t="n">
        <f aca="false">(F8-F7)/(A8-A7)</f>
        <v>0</v>
      </c>
    </row>
    <row r="9" customFormat="false" ht="12.85" hidden="false" customHeight="false" outlineLevel="0" collapsed="false">
      <c r="A9" s="0" t="n">
        <f aca="false">A8+31</f>
        <v>227</v>
      </c>
      <c r="B9" s="1" t="str">
        <f aca="false">"21/09/2015 "&amp;TEXT(TIME(7,0,A9),"hh:mm:ss")</f>
        <v>21/09/2015 07:03:47</v>
      </c>
      <c r="C9" s="0" t="n">
        <f aca="false">$C8+COS(RADIANS($F8))*$G8/100</f>
        <v>56.510491147056</v>
      </c>
      <c r="D9" s="0" t="n">
        <f aca="false">$D8+SIN(RADIANS($F8))*$G8/100</f>
        <v>-5.02338748789505</v>
      </c>
      <c r="E9" s="0" t="n">
        <v>87</v>
      </c>
      <c r="F9" s="0" t="n">
        <f aca="false">F8</f>
        <v>20</v>
      </c>
      <c r="G9" s="0" t="n">
        <f aca="false">G8</f>
        <v>3.2</v>
      </c>
      <c r="H9" s="0" t="n">
        <v>19.4</v>
      </c>
      <c r="I9" s="0" t="n">
        <f aca="false">(F9-F8)/(A9-A8)</f>
        <v>0</v>
      </c>
    </row>
    <row r="10" customFormat="false" ht="12.85" hidden="false" customHeight="false" outlineLevel="0" collapsed="false">
      <c r="A10" s="0" t="n">
        <f aca="false">A9+31</f>
        <v>258</v>
      </c>
      <c r="B10" s="1" t="str">
        <f aca="false">"21/09/2015 "&amp;TEXT(TIME(7,0,A10),"hh:mm:ss")</f>
        <v>21/09/2015 07:04:18</v>
      </c>
      <c r="C10" s="0" t="n">
        <f aca="false">$C9+COS(RADIANS($F9))*$G9/100</f>
        <v>56.5405613109212</v>
      </c>
      <c r="D10" s="0" t="n">
        <f aca="false">$D9+SIN(RADIANS($F9))*$G9/100</f>
        <v>-5.01244284330863</v>
      </c>
      <c r="E10" s="0" t="n">
        <v>88</v>
      </c>
      <c r="F10" s="0" t="n">
        <f aca="false">F9</f>
        <v>20</v>
      </c>
      <c r="G10" s="0" t="n">
        <f aca="false">G9</f>
        <v>3.2</v>
      </c>
      <c r="H10" s="0" t="n">
        <v>20.4</v>
      </c>
      <c r="I10" s="0" t="n">
        <f aca="false">(F10-F9)/(A10-A9)</f>
        <v>0</v>
      </c>
    </row>
    <row r="11" customFormat="false" ht="12.85" hidden="false" customHeight="false" outlineLevel="0" collapsed="false">
      <c r="A11" s="0" t="n">
        <f aca="false">A10+31</f>
        <v>289</v>
      </c>
      <c r="B11" s="1" t="str">
        <f aca="false">"21/09/2015 "&amp;TEXT(TIME(7,0,A11),"hh:mm:ss")</f>
        <v>21/09/2015 07:04:49</v>
      </c>
      <c r="C11" s="0" t="n">
        <f aca="false">$C10+COS(RADIANS($F10))*$G10/100</f>
        <v>56.5706314747863</v>
      </c>
      <c r="D11" s="0" t="n">
        <f aca="false">$D10+SIN(RADIANS($F10))*$G10/100</f>
        <v>-5.00149819872221</v>
      </c>
      <c r="E11" s="0" t="n">
        <v>89</v>
      </c>
      <c r="F11" s="0" t="n">
        <f aca="false">F10</f>
        <v>20</v>
      </c>
      <c r="G11" s="0" t="n">
        <f aca="false">G10</f>
        <v>3.2</v>
      </c>
      <c r="H11" s="0" t="n">
        <v>21.4</v>
      </c>
      <c r="I11" s="0" t="n">
        <f aca="false">(F11-F10)/(A11-A10)</f>
        <v>0</v>
      </c>
    </row>
    <row r="12" customFormat="false" ht="12.85" hidden="false" customHeight="false" outlineLevel="0" collapsed="false">
      <c r="A12" s="0" t="n">
        <f aca="false">A11+31</f>
        <v>320</v>
      </c>
      <c r="B12" s="1" t="str">
        <f aca="false">"21/09/2015 "&amp;TEXT(TIME(7,0,A12),"hh:mm:ss")</f>
        <v>21/09/2015 07:05:20</v>
      </c>
      <c r="C12" s="0" t="n">
        <f aca="false">$C11+COS(RADIANS($F11))*$G11/100</f>
        <v>56.6007016386515</v>
      </c>
      <c r="D12" s="0" t="n">
        <f aca="false">$D11+SIN(RADIANS($F11))*$G11/100</f>
        <v>-4.99055355413579</v>
      </c>
      <c r="E12" s="0" t="n">
        <v>90</v>
      </c>
      <c r="F12" s="0" t="n">
        <f aca="false">F11</f>
        <v>20</v>
      </c>
      <c r="G12" s="0" t="n">
        <f aca="false">G11</f>
        <v>3.2</v>
      </c>
      <c r="H12" s="0" t="n">
        <v>22.4</v>
      </c>
      <c r="I12" s="0" t="n">
        <f aca="false">(F12-F11)/(A12-A11)</f>
        <v>0</v>
      </c>
    </row>
    <row r="13" customFormat="false" ht="12.85" hidden="false" customHeight="false" outlineLevel="0" collapsed="false">
      <c r="A13" s="0" t="n">
        <f aca="false">A12+31</f>
        <v>351</v>
      </c>
      <c r="B13" s="1" t="str">
        <f aca="false">"21/09/2015 "&amp;TEXT(TIME(7,0,A13),"hh:mm:ss")</f>
        <v>21/09/2015 07:05:51</v>
      </c>
      <c r="C13" s="0" t="n">
        <f aca="false">$C12+COS(RADIANS($F12))*$G12/100</f>
        <v>56.6307718025166</v>
      </c>
      <c r="D13" s="0" t="n">
        <f aca="false">$D12+SIN(RADIANS($F12))*$G12/100</f>
        <v>-4.97960890954937</v>
      </c>
      <c r="E13" s="0" t="n">
        <v>91</v>
      </c>
      <c r="F13" s="0" t="n">
        <f aca="false">F12</f>
        <v>20</v>
      </c>
      <c r="G13" s="0" t="n">
        <f aca="false">G12</f>
        <v>3.2</v>
      </c>
      <c r="H13" s="0" t="n">
        <v>23.4</v>
      </c>
      <c r="I13" s="0" t="n">
        <f aca="false">(F13-F12)/(A13-A12)</f>
        <v>0</v>
      </c>
    </row>
    <row r="14" customFormat="false" ht="12.85" hidden="false" customHeight="false" outlineLevel="0" collapsed="false">
      <c r="A14" s="0" t="n">
        <f aca="false">A13+31</f>
        <v>382</v>
      </c>
      <c r="B14" s="1" t="str">
        <f aca="false">"21/09/2015 "&amp;TEXT(TIME(7,0,A14),"hh:mm:ss")</f>
        <v>21/09/2015 07:06:22</v>
      </c>
      <c r="C14" s="0" t="n">
        <f aca="false">$C13+COS(RADIANS($F13))*$G13/100</f>
        <v>56.6608419663818</v>
      </c>
      <c r="D14" s="0" t="n">
        <f aca="false">$D13+SIN(RADIANS($F13))*$G13/100</f>
        <v>-4.96866426496295</v>
      </c>
      <c r="E14" s="0" t="n">
        <v>92</v>
      </c>
      <c r="F14" s="0" t="n">
        <f aca="false">F13</f>
        <v>20</v>
      </c>
      <c r="G14" s="0" t="n">
        <f aca="false">G13</f>
        <v>3.2</v>
      </c>
      <c r="H14" s="0" t="n">
        <v>24.4</v>
      </c>
      <c r="I14" s="0" t="n">
        <f aca="false">(F14-F13)/(A14-A13)</f>
        <v>0</v>
      </c>
    </row>
    <row r="15" customFormat="false" ht="12.85" hidden="false" customHeight="false" outlineLevel="0" collapsed="false">
      <c r="A15" s="0" t="n">
        <f aca="false">A14+31</f>
        <v>413</v>
      </c>
      <c r="B15" s="1" t="str">
        <f aca="false">"21/09/2015 "&amp;TEXT(TIME(7,0,A15),"hh:mm:ss")</f>
        <v>21/09/2015 07:06:53</v>
      </c>
      <c r="C15" s="0" t="n">
        <f aca="false">$C14+COS(RADIANS($F14))*$G14/100</f>
        <v>56.6909121302469</v>
      </c>
      <c r="D15" s="0" t="n">
        <f aca="false">$D14+SIN(RADIANS($F14))*$G14/100</f>
        <v>-4.95771962037653</v>
      </c>
      <c r="E15" s="0" t="n">
        <v>93</v>
      </c>
      <c r="F15" s="0" t="n">
        <f aca="false">F14</f>
        <v>20</v>
      </c>
      <c r="G15" s="0" t="n">
        <f aca="false">G14</f>
        <v>3.2</v>
      </c>
      <c r="H15" s="0" t="n">
        <v>25.4</v>
      </c>
      <c r="I15" s="0" t="n">
        <f aca="false">(F15-F14)/(A15-A14)</f>
        <v>0</v>
      </c>
    </row>
    <row r="16" customFormat="false" ht="12.85" hidden="false" customHeight="false" outlineLevel="0" collapsed="false">
      <c r="A16" s="0" t="n">
        <f aca="false">A15+31</f>
        <v>444</v>
      </c>
      <c r="B16" s="1" t="str">
        <f aca="false">"21/09/2015 "&amp;TEXT(TIME(7,0,A16),"hh:mm:ss")</f>
        <v>21/09/2015 07:07:24</v>
      </c>
      <c r="C16" s="0" t="n">
        <f aca="false">$C15+COS(RADIANS($F15))*$G15/100</f>
        <v>56.7209822941121</v>
      </c>
      <c r="D16" s="0" t="n">
        <f aca="false">$D15+SIN(RADIANS($F15))*$G15/100</f>
        <v>-4.94677497579011</v>
      </c>
      <c r="E16" s="0" t="n">
        <v>94</v>
      </c>
      <c r="F16" s="0" t="n">
        <f aca="false">F15</f>
        <v>20</v>
      </c>
      <c r="G16" s="0" t="n">
        <f aca="false">G15</f>
        <v>3.2</v>
      </c>
      <c r="H16" s="0" t="n">
        <v>26.4</v>
      </c>
      <c r="I16" s="0" t="n">
        <f aca="false">(F16-F15)/(A16-A15)</f>
        <v>0</v>
      </c>
    </row>
    <row r="17" customFormat="false" ht="12.85" hidden="false" customHeight="false" outlineLevel="0" collapsed="false">
      <c r="A17" s="0" t="n">
        <f aca="false">A16+31</f>
        <v>475</v>
      </c>
      <c r="B17" s="1" t="str">
        <f aca="false">"21/09/2015 "&amp;TEXT(TIME(7,0,A17),"hh:mm:ss")</f>
        <v>21/09/2015 07:07:55</v>
      </c>
      <c r="C17" s="0" t="n">
        <f aca="false">$C16+COS(RADIANS($F16))*$G16/100</f>
        <v>56.7510524579772</v>
      </c>
      <c r="D17" s="0" t="n">
        <f aca="false">$D16+SIN(RADIANS($F16))*$G16/100</f>
        <v>-4.93583033120369</v>
      </c>
      <c r="E17" s="0" t="n">
        <v>95</v>
      </c>
      <c r="F17" s="0" t="n">
        <f aca="false">F16</f>
        <v>20</v>
      </c>
      <c r="G17" s="0" t="n">
        <f aca="false">G16</f>
        <v>3.2</v>
      </c>
      <c r="H17" s="0" t="n">
        <v>27.4</v>
      </c>
      <c r="I17" s="0" t="n">
        <f aca="false">(F17-F16)/(A17-A16)</f>
        <v>0</v>
      </c>
    </row>
    <row r="18" customFormat="false" ht="12.85" hidden="false" customHeight="false" outlineLevel="0" collapsed="false">
      <c r="A18" s="0" t="n">
        <f aca="false">A17+31</f>
        <v>506</v>
      </c>
      <c r="B18" s="1" t="str">
        <f aca="false">"21/09/2015 "&amp;TEXT(TIME(7,0,A18),"hh:mm:ss")</f>
        <v>21/09/2015 07:08:26</v>
      </c>
      <c r="C18" s="0" t="n">
        <f aca="false">$C17+COS(RADIANS($F17))*$G17/100</f>
        <v>56.7811226218424</v>
      </c>
      <c r="D18" s="0" t="n">
        <f aca="false">$D17+SIN(RADIANS($F17))*$G17/100</f>
        <v>-4.92488568661726</v>
      </c>
      <c r="E18" s="0" t="n">
        <v>96</v>
      </c>
      <c r="F18" s="0" t="n">
        <f aca="false">F17</f>
        <v>20</v>
      </c>
      <c r="G18" s="0" t="n">
        <f aca="false">G17</f>
        <v>3.2</v>
      </c>
      <c r="H18" s="0" t="n">
        <v>28.4</v>
      </c>
      <c r="I18" s="0" t="n">
        <f aca="false">(F18-F17)/(A18-A17)</f>
        <v>0</v>
      </c>
    </row>
    <row r="19" customFormat="false" ht="12.85" hidden="false" customHeight="false" outlineLevel="0" collapsed="false">
      <c r="A19" s="0" t="n">
        <f aca="false">A18+31</f>
        <v>537</v>
      </c>
      <c r="B19" s="1" t="str">
        <f aca="false">"21/09/2015 "&amp;TEXT(TIME(7,0,A19),"hh:mm:ss")</f>
        <v>21/09/2015 07:08:57</v>
      </c>
      <c r="C19" s="0" t="n">
        <f aca="false">$C18+COS(RADIANS($F18))*$G18/100</f>
        <v>56.8111927857075</v>
      </c>
      <c r="D19" s="0" t="n">
        <f aca="false">$D18+SIN(RADIANS($F18))*$G18/100</f>
        <v>-4.91394104203084</v>
      </c>
      <c r="E19" s="0" t="n">
        <v>97</v>
      </c>
      <c r="F19" s="0" t="n">
        <f aca="false">F18</f>
        <v>20</v>
      </c>
      <c r="G19" s="0" t="n">
        <f aca="false">G18</f>
        <v>3.2</v>
      </c>
      <c r="H19" s="0" t="n">
        <v>29.4</v>
      </c>
      <c r="I19" s="0" t="n">
        <f aca="false">(F19-F18)/(A19-A18)</f>
        <v>0</v>
      </c>
    </row>
    <row r="20" customFormat="false" ht="12.85" hidden="false" customHeight="false" outlineLevel="0" collapsed="false">
      <c r="A20" s="0" t="n">
        <f aca="false">A19+31</f>
        <v>568</v>
      </c>
      <c r="B20" s="1" t="str">
        <f aca="false">"21/09/2015 "&amp;TEXT(TIME(7,0,A20),"hh:mm:ss")</f>
        <v>21/09/2015 07:09:28</v>
      </c>
      <c r="C20" s="0" t="n">
        <f aca="false">$C19+COS(RADIANS($F19))*$G19/100</f>
        <v>56.8412629495727</v>
      </c>
      <c r="D20" s="0" t="n">
        <f aca="false">$D19+SIN(RADIANS($F19))*$G19/100</f>
        <v>-4.90299639744442</v>
      </c>
      <c r="E20" s="0" t="n">
        <v>98</v>
      </c>
      <c r="F20" s="0" t="n">
        <f aca="false">F19</f>
        <v>20</v>
      </c>
      <c r="G20" s="0" t="n">
        <f aca="false">G19</f>
        <v>3.2</v>
      </c>
      <c r="H20" s="0" t="n">
        <v>30.4</v>
      </c>
      <c r="I20" s="0" t="n">
        <f aca="false">(F20-F19)/(A20-A19)</f>
        <v>0</v>
      </c>
    </row>
    <row r="21" customFormat="false" ht="12.85" hidden="false" customHeight="false" outlineLevel="0" collapsed="false">
      <c r="A21" s="0" t="n">
        <f aca="false">A20+31</f>
        <v>599</v>
      </c>
      <c r="B21" s="1" t="str">
        <f aca="false">"21/09/2015 "&amp;TEXT(TIME(7,0,A21),"hh:mm:ss")</f>
        <v>21/09/2015 07:09:59</v>
      </c>
      <c r="C21" s="0" t="n">
        <f aca="false">$C20+COS(RADIANS($F20))*$G20/100</f>
        <v>56.8713331134378</v>
      </c>
      <c r="D21" s="0" t="n">
        <f aca="false">$D20+SIN(RADIANS($F20))*$G20/100</f>
        <v>-4.892051752858</v>
      </c>
      <c r="E21" s="0" t="n">
        <v>99</v>
      </c>
      <c r="F21" s="0" t="n">
        <f aca="false">F20</f>
        <v>20</v>
      </c>
      <c r="G21" s="0" t="n">
        <f aca="false">G20</f>
        <v>3.2</v>
      </c>
      <c r="H21" s="0" t="n">
        <v>31.4</v>
      </c>
      <c r="I21" s="0" t="n">
        <f aca="false">(F21-F20)/(A21-A20)</f>
        <v>0</v>
      </c>
    </row>
    <row r="22" customFormat="false" ht="12.85" hidden="false" customHeight="false" outlineLevel="0" collapsed="false">
      <c r="A22" s="0" t="n">
        <f aca="false">A21+31</f>
        <v>630</v>
      </c>
      <c r="B22" s="1" t="str">
        <f aca="false">"21/09/2015 "&amp;TEXT(TIME(7,0,A22),"hh:mm:ss")</f>
        <v>21/09/2015 07:10:30</v>
      </c>
      <c r="C22" s="0" t="n">
        <f aca="false">$C21+COS(RADIANS($F21))*$G21/100</f>
        <v>56.901403277303</v>
      </c>
      <c r="D22" s="0" t="n">
        <f aca="false">$D21+SIN(RADIANS($F21))*$G21/100</f>
        <v>-4.88110710827158</v>
      </c>
      <c r="E22" s="0" t="n">
        <v>100</v>
      </c>
      <c r="F22" s="0" t="n">
        <f aca="false">F21</f>
        <v>20</v>
      </c>
      <c r="G22" s="0" t="n">
        <f aca="false">G21</f>
        <v>3.2</v>
      </c>
      <c r="H22" s="0" t="n">
        <v>32.4</v>
      </c>
      <c r="I22" s="0" t="n">
        <f aca="false">(F22-F21)/(A22-A21)</f>
        <v>0</v>
      </c>
    </row>
    <row r="23" customFormat="false" ht="12.85" hidden="false" customHeight="false" outlineLevel="0" collapsed="false">
      <c r="A23" s="0" t="n">
        <f aca="false">A22+31</f>
        <v>661</v>
      </c>
      <c r="B23" s="1" t="str">
        <f aca="false">"21/09/2015 "&amp;TEXT(TIME(7,0,A23),"hh:mm:ss")</f>
        <v>21/09/2015 07:11:01</v>
      </c>
      <c r="C23" s="0" t="n">
        <f aca="false">$C22+COS(RADIANS($F22))*$G22/100</f>
        <v>56.9314734411681</v>
      </c>
      <c r="D23" s="0" t="n">
        <f aca="false">$D22+SIN(RADIANS($F22))*$G22/100</f>
        <v>-4.87016246368516</v>
      </c>
      <c r="E23" s="0" t="n">
        <v>101</v>
      </c>
      <c r="F23" s="0" t="n">
        <f aca="false">F22</f>
        <v>20</v>
      </c>
      <c r="G23" s="0" t="n">
        <f aca="false">G22</f>
        <v>3.2</v>
      </c>
      <c r="H23" s="0" t="n">
        <v>33.4</v>
      </c>
      <c r="I23" s="0" t="n">
        <f aca="false">(F23-F22)/(A23-A22)</f>
        <v>0</v>
      </c>
    </row>
    <row r="24" customFormat="false" ht="12.85" hidden="false" customHeight="false" outlineLevel="0" collapsed="false">
      <c r="A24" s="0" t="n">
        <f aca="false">A23+31</f>
        <v>692</v>
      </c>
      <c r="B24" s="1" t="str">
        <f aca="false">"21/09/2015 "&amp;TEXT(TIME(7,0,A24),"hh:mm:ss")</f>
        <v>21/09/2015 07:11:32</v>
      </c>
      <c r="C24" s="0" t="n">
        <f aca="false">$C23+COS(RADIANS($F23))*$G23/100</f>
        <v>56.9615436050332</v>
      </c>
      <c r="D24" s="0" t="n">
        <f aca="false">$D23+SIN(RADIANS($F23))*$G23/100</f>
        <v>-4.85921781909874</v>
      </c>
      <c r="E24" s="0" t="n">
        <v>102</v>
      </c>
      <c r="F24" s="0" t="n">
        <f aca="false">F23</f>
        <v>20</v>
      </c>
      <c r="G24" s="0" t="n">
        <f aca="false">G23</f>
        <v>3.2</v>
      </c>
      <c r="H24" s="0" t="n">
        <v>34.4</v>
      </c>
      <c r="I24" s="0" t="n">
        <f aca="false">(F24-F23)/(A24-A23)</f>
        <v>0</v>
      </c>
    </row>
    <row r="25" customFormat="false" ht="12.85" hidden="false" customHeight="false" outlineLevel="0" collapsed="false">
      <c r="A25" s="0" t="n">
        <f aca="false">A24+31</f>
        <v>723</v>
      </c>
      <c r="B25" s="1" t="str">
        <f aca="false">"21/09/2015 "&amp;TEXT(TIME(7,0,A25),"hh:mm:ss")</f>
        <v>21/09/2015 07:12:03</v>
      </c>
      <c r="C25" s="0" t="n">
        <f aca="false">$C24+COS(RADIANS($F24))*$G24/100</f>
        <v>56.9916137688984</v>
      </c>
      <c r="D25" s="0" t="n">
        <f aca="false">$D24+SIN(RADIANS($F24))*$G24/100</f>
        <v>-4.84827317451232</v>
      </c>
      <c r="E25" s="0" t="n">
        <v>103</v>
      </c>
      <c r="F25" s="0" t="n">
        <f aca="false">F24</f>
        <v>20</v>
      </c>
      <c r="G25" s="0" t="n">
        <f aca="false">G24</f>
        <v>3.2</v>
      </c>
      <c r="H25" s="0" t="n">
        <v>35.4</v>
      </c>
      <c r="I25" s="0" t="n">
        <f aca="false">(F25-F24)/(A25-A24)</f>
        <v>0</v>
      </c>
    </row>
    <row r="26" customFormat="false" ht="12.85" hidden="false" customHeight="false" outlineLevel="0" collapsed="false">
      <c r="A26" s="0" t="n">
        <f aca="false">A25+31</f>
        <v>754</v>
      </c>
      <c r="B26" s="1" t="str">
        <f aca="false">"21/09/2015 "&amp;TEXT(TIME(7,0,A26),"hh:mm:ss")</f>
        <v>21/09/2015 07:12:34</v>
      </c>
      <c r="C26" s="0" t="n">
        <f aca="false">$C25+COS(RADIANS($F25))*$G25/100</f>
        <v>57.0216839327635</v>
      </c>
      <c r="D26" s="0" t="n">
        <f aca="false">$D25+SIN(RADIANS($F25))*$G25/100</f>
        <v>-4.8373285299259</v>
      </c>
      <c r="E26" s="0" t="n">
        <v>104</v>
      </c>
      <c r="F26" s="0" t="n">
        <f aca="false">F25</f>
        <v>20</v>
      </c>
      <c r="G26" s="0" t="n">
        <f aca="false">G25</f>
        <v>3.2</v>
      </c>
      <c r="H26" s="0" t="n">
        <v>36.4</v>
      </c>
      <c r="I26" s="0" t="n">
        <f aca="false">(F26-F25)/(A26-A25)</f>
        <v>0</v>
      </c>
    </row>
    <row r="27" customFormat="false" ht="12.85" hidden="false" customHeight="false" outlineLevel="0" collapsed="false">
      <c r="A27" s="0" t="n">
        <f aca="false">A26+31</f>
        <v>785</v>
      </c>
      <c r="B27" s="1" t="str">
        <f aca="false">"21/09/2015 "&amp;TEXT(TIME(7,0,A27),"hh:mm:ss")</f>
        <v>21/09/2015 07:13:05</v>
      </c>
      <c r="C27" s="0" t="n">
        <f aca="false">$C26+COS(RADIANS($F26))*$G26/100</f>
        <v>57.0517540966287</v>
      </c>
      <c r="D27" s="0" t="n">
        <f aca="false">$D26+SIN(RADIANS($F26))*$G26/100</f>
        <v>-4.82638388533948</v>
      </c>
      <c r="E27" s="0" t="n">
        <v>105</v>
      </c>
      <c r="F27" s="0" t="n">
        <f aca="false">F26</f>
        <v>20</v>
      </c>
      <c r="G27" s="0" t="n">
        <f aca="false">G26</f>
        <v>3.2</v>
      </c>
      <c r="H27" s="0" t="n">
        <v>37.4</v>
      </c>
      <c r="I27" s="0" t="n">
        <f aca="false">(F27-F26)/(A27-A26)</f>
        <v>0</v>
      </c>
    </row>
    <row r="28" customFormat="false" ht="12.85" hidden="false" customHeight="false" outlineLevel="0" collapsed="false">
      <c r="A28" s="0" t="n">
        <f aca="false">A27+31</f>
        <v>816</v>
      </c>
      <c r="B28" s="1" t="str">
        <f aca="false">"21/09/2015 "&amp;TEXT(TIME(7,0,A28),"hh:mm:ss")</f>
        <v>21/09/2015 07:13:36</v>
      </c>
      <c r="C28" s="0" t="n">
        <f aca="false">$C27+COS(RADIANS($F27))*$G27/100</f>
        <v>57.0818242604938</v>
      </c>
      <c r="D28" s="0" t="n">
        <f aca="false">$D27+SIN(RADIANS($F27))*$G27/100</f>
        <v>-4.81543924075305</v>
      </c>
      <c r="E28" s="0" t="n">
        <v>106</v>
      </c>
      <c r="F28" s="0" t="n">
        <f aca="false">F27</f>
        <v>20</v>
      </c>
      <c r="G28" s="0" t="n">
        <f aca="false">G27</f>
        <v>3.2</v>
      </c>
      <c r="H28" s="0" t="n">
        <v>38.4</v>
      </c>
      <c r="I28" s="0" t="n">
        <f aca="false">(F28-F27)/(A28-A27)</f>
        <v>0</v>
      </c>
    </row>
    <row r="29" customFormat="false" ht="12.85" hidden="false" customHeight="false" outlineLevel="0" collapsed="false">
      <c r="A29" s="0" t="n">
        <f aca="false">A28+31</f>
        <v>847</v>
      </c>
      <c r="B29" s="1" t="str">
        <f aca="false">"21/09/2015 "&amp;TEXT(TIME(7,0,A29),"hh:mm:ss")</f>
        <v>21/09/2015 07:14:07</v>
      </c>
      <c r="C29" s="0" t="n">
        <f aca="false">$C28+COS(RADIANS($F28))*$G28/100</f>
        <v>57.111894424359</v>
      </c>
      <c r="D29" s="0" t="n">
        <f aca="false">$D28+SIN(RADIANS($F28))*$G28/100</f>
        <v>-4.80449459616663</v>
      </c>
      <c r="E29" s="0" t="n">
        <v>107</v>
      </c>
      <c r="F29" s="0" t="n">
        <f aca="false">F28</f>
        <v>20</v>
      </c>
      <c r="G29" s="0" t="n">
        <f aca="false">G28</f>
        <v>3.2</v>
      </c>
      <c r="H29" s="0" t="n">
        <v>39.4</v>
      </c>
      <c r="I29" s="0" t="n">
        <f aca="false">(F29-F28)/(A29-A28)</f>
        <v>0</v>
      </c>
    </row>
    <row r="30" customFormat="false" ht="12.85" hidden="false" customHeight="false" outlineLevel="0" collapsed="false">
      <c r="A30" s="0" t="n">
        <f aca="false">A29+31</f>
        <v>878</v>
      </c>
      <c r="B30" s="1" t="str">
        <f aca="false">"21/09/2015 "&amp;TEXT(TIME(7,0,A30),"hh:mm:ss")</f>
        <v>21/09/2015 07:14:38</v>
      </c>
      <c r="C30" s="0" t="n">
        <f aca="false">$C29+COS(RADIANS($F29))*$G29/100</f>
        <v>57.1419645882241</v>
      </c>
      <c r="D30" s="0" t="n">
        <f aca="false">$D29+SIN(RADIANS($F29))*$G29/100</f>
        <v>-4.79354995158021</v>
      </c>
      <c r="E30" s="0" t="n">
        <v>108</v>
      </c>
      <c r="F30" s="0" t="n">
        <f aca="false">F29</f>
        <v>20</v>
      </c>
      <c r="G30" s="0" t="n">
        <f aca="false">G29</f>
        <v>3.2</v>
      </c>
      <c r="H30" s="0" t="n">
        <v>40.4</v>
      </c>
      <c r="I30" s="0" t="n">
        <f aca="false">(F30-F29)/(A30-A29)</f>
        <v>0</v>
      </c>
    </row>
    <row r="31" customFormat="false" ht="12.85" hidden="false" customHeight="false" outlineLevel="0" collapsed="false">
      <c r="A31" s="0" t="n">
        <f aca="false">A30+31</f>
        <v>909</v>
      </c>
      <c r="B31" s="1" t="str">
        <f aca="false">"21/09/2015 "&amp;TEXT(TIME(7,0,A31),"hh:mm:ss")</f>
        <v>21/09/2015 07:15:09</v>
      </c>
      <c r="C31" s="0" t="n">
        <f aca="false">$C30+COS(RADIANS($F30))*$G30/100</f>
        <v>57.1720347520893</v>
      </c>
      <c r="D31" s="0" t="n">
        <f aca="false">$D30+SIN(RADIANS($F30))*$G30/100</f>
        <v>-4.78260530699379</v>
      </c>
      <c r="E31" s="0" t="n">
        <v>109</v>
      </c>
      <c r="F31" s="0" t="n">
        <f aca="false">F30</f>
        <v>20</v>
      </c>
      <c r="G31" s="0" t="n">
        <f aca="false">G30</f>
        <v>3.2</v>
      </c>
      <c r="H31" s="0" t="n">
        <v>41.4</v>
      </c>
      <c r="I31" s="0" t="n">
        <f aca="false">(F31-F30)/(A31-A30)</f>
        <v>0</v>
      </c>
    </row>
    <row r="32" customFormat="false" ht="12.85" hidden="false" customHeight="false" outlineLevel="0" collapsed="false">
      <c r="A32" s="0" t="n">
        <f aca="false">A31+31</f>
        <v>940</v>
      </c>
      <c r="B32" s="1" t="str">
        <f aca="false">"21/09/2015 "&amp;TEXT(TIME(7,0,A32),"hh:mm:ss")</f>
        <v>21/09/2015 07:15:40</v>
      </c>
      <c r="C32" s="0" t="n">
        <f aca="false">$C31+COS(RADIANS($F31))*$G31/100</f>
        <v>57.2021049159544</v>
      </c>
      <c r="D32" s="0" t="n">
        <f aca="false">$D31+SIN(RADIANS($F31))*$G31/100</f>
        <v>-4.77166066240737</v>
      </c>
      <c r="E32" s="0" t="n">
        <v>110</v>
      </c>
      <c r="F32" s="0" t="n">
        <f aca="false">F31+4</f>
        <v>24</v>
      </c>
      <c r="G32" s="0" t="n">
        <f aca="false">G31</f>
        <v>3.2</v>
      </c>
      <c r="H32" s="0" t="n">
        <v>42.4</v>
      </c>
      <c r="I32" s="0" t="n">
        <f aca="false">(F32-F31)/(A32-A31)</f>
        <v>0.129032258064516</v>
      </c>
    </row>
    <row r="33" customFormat="false" ht="12.85" hidden="false" customHeight="false" outlineLevel="0" collapsed="false">
      <c r="A33" s="0" t="n">
        <f aca="false">A32+31</f>
        <v>971</v>
      </c>
      <c r="B33" s="1" t="str">
        <f aca="false">"21/09/2015 "&amp;TEXT(TIME(7,0,A33),"hh:mm:ss")</f>
        <v>21/09/2015 07:16:11</v>
      </c>
      <c r="C33" s="0" t="n">
        <f aca="false">$C32+COS(RADIANS($F32))*$G32/100</f>
        <v>57.231338370599</v>
      </c>
      <c r="D33" s="0" t="n">
        <f aca="false">$D32+SIN(RADIANS($F32))*$G32/100</f>
        <v>-4.75864508982895</v>
      </c>
      <c r="E33" s="0" t="n">
        <v>111</v>
      </c>
      <c r="F33" s="0" t="n">
        <f aca="false">F32+8</f>
        <v>32</v>
      </c>
      <c r="G33" s="0" t="n">
        <f aca="false">G32</f>
        <v>3.2</v>
      </c>
      <c r="H33" s="0" t="n">
        <v>43.4</v>
      </c>
      <c r="I33" s="0" t="n">
        <f aca="false">(F33-F32)/(A33-A32)</f>
        <v>0.258064516129032</v>
      </c>
    </row>
    <row r="34" customFormat="false" ht="12.85" hidden="false" customHeight="false" outlineLevel="0" collapsed="false">
      <c r="A34" s="0" t="n">
        <f aca="false">A33+31</f>
        <v>1002</v>
      </c>
      <c r="B34" s="1" t="str">
        <f aca="false">"21/09/2015 "&amp;TEXT(TIME(7,0,A34),"hh:mm:ss")</f>
        <v>21/09/2015 07:16:42</v>
      </c>
      <c r="C34" s="0" t="n">
        <f aca="false">$C33+COS(RADIANS($F33))*$G33/100</f>
        <v>57.258475909676</v>
      </c>
      <c r="D34" s="0" t="n">
        <f aca="false">$D33+SIN(RADIANS($F33))*$G33/100</f>
        <v>-4.74168767337348</v>
      </c>
      <c r="E34" s="0" t="n">
        <v>112</v>
      </c>
      <c r="F34" s="0" t="n">
        <f aca="false">F33+12</f>
        <v>44</v>
      </c>
      <c r="G34" s="0" t="n">
        <f aca="false">G33</f>
        <v>3.2</v>
      </c>
      <c r="H34" s="0" t="n">
        <v>44.4</v>
      </c>
      <c r="I34" s="0" t="n">
        <f aca="false">(F34-F33)/(A34-A33)</f>
        <v>0.387096774193548</v>
      </c>
    </row>
    <row r="35" customFormat="false" ht="12.85" hidden="false" customHeight="false" outlineLevel="0" collapsed="false">
      <c r="A35" s="0" t="n">
        <f aca="false">A34+31</f>
        <v>1033</v>
      </c>
      <c r="B35" s="1" t="str">
        <f aca="false">"21/09/2015 "&amp;TEXT(TIME(7,0,A35),"hh:mm:ss")</f>
        <v>21/09/2015 07:17:13</v>
      </c>
      <c r="C35" s="0" t="n">
        <f aca="false">$C34+COS(RADIANS($F34))*$G34/100</f>
        <v>57.2814947832868</v>
      </c>
      <c r="D35" s="0" t="n">
        <f aca="false">$D34+SIN(RADIANS($F34))*$G34/100</f>
        <v>-4.71945860551879</v>
      </c>
      <c r="E35" s="0" t="n">
        <v>113</v>
      </c>
      <c r="F35" s="0" t="n">
        <f aca="false">F34+12</f>
        <v>56</v>
      </c>
      <c r="G35" s="0" t="n">
        <f aca="false">G34</f>
        <v>3.2</v>
      </c>
      <c r="H35" s="0" t="n">
        <v>45.4</v>
      </c>
      <c r="I35" s="0" t="n">
        <f aca="false">(F35-F34)/(A35-A34)</f>
        <v>0.387096774193548</v>
      </c>
    </row>
    <row r="36" customFormat="false" ht="12.85" hidden="false" customHeight="false" outlineLevel="0" collapsed="false">
      <c r="A36" s="0" t="n">
        <f aca="false">A35+31</f>
        <v>1064</v>
      </c>
      <c r="B36" s="1" t="str">
        <f aca="false">"21/09/2015 "&amp;TEXT(TIME(7,0,A36),"hh:mm:ss")</f>
        <v>21/09/2015 07:17:44</v>
      </c>
      <c r="C36" s="0" t="n">
        <f aca="false">$C35+COS(RADIANS($F35))*$G35/100</f>
        <v>57.2993889561979</v>
      </c>
      <c r="D36" s="0" t="n">
        <f aca="false">$D35+SIN(RADIANS($F35))*$G35/100</f>
        <v>-4.69292940319703</v>
      </c>
      <c r="E36" s="0" t="n">
        <v>114</v>
      </c>
      <c r="F36" s="0" t="n">
        <f aca="false">F35+12</f>
        <v>68</v>
      </c>
      <c r="G36" s="0" t="n">
        <f aca="false">G35</f>
        <v>3.2</v>
      </c>
      <c r="H36" s="0" t="n">
        <v>46.4</v>
      </c>
      <c r="I36" s="0" t="n">
        <f aca="false">(F36-F35)/(A36-A35)</f>
        <v>0.387096774193548</v>
      </c>
    </row>
    <row r="37" customFormat="false" ht="12.85" hidden="false" customHeight="false" outlineLevel="0" collapsed="false">
      <c r="A37" s="0" t="n">
        <f aca="false">A36+31</f>
        <v>1095</v>
      </c>
      <c r="B37" s="1" t="str">
        <f aca="false">"21/09/2015 "&amp;TEXT(TIME(7,0,A37),"hh:mm:ss")</f>
        <v>21/09/2015 07:18:15</v>
      </c>
      <c r="C37" s="0" t="n">
        <f aca="false">$C36+COS(RADIANS($F36))*$G36/100</f>
        <v>57.3113763671872</v>
      </c>
      <c r="D37" s="0" t="n">
        <f aca="false">$D36+SIN(RADIANS($F36))*$G36/100</f>
        <v>-4.6632595198509</v>
      </c>
      <c r="E37" s="0" t="n">
        <v>115</v>
      </c>
      <c r="F37" s="0" t="n">
        <f aca="false">F36+12</f>
        <v>80</v>
      </c>
      <c r="G37" s="0" t="n">
        <f aca="false">G36</f>
        <v>3.2</v>
      </c>
      <c r="H37" s="0" t="n">
        <v>47.4</v>
      </c>
      <c r="I37" s="0" t="n">
        <f aca="false">(F37-F36)/(A37-A36)</f>
        <v>0.387096774193548</v>
      </c>
    </row>
    <row r="38" customFormat="false" ht="12.85" hidden="false" customHeight="false" outlineLevel="0" collapsed="false">
      <c r="A38" s="0" t="n">
        <f aca="false">A37+31</f>
        <v>1126</v>
      </c>
      <c r="B38" s="1" t="str">
        <f aca="false">"21/09/2015 "&amp;TEXT(TIME(7,0,A38),"hh:mm:ss")</f>
        <v>21/09/2015 07:18:46</v>
      </c>
      <c r="C38" s="0" t="n">
        <f aca="false">$C37+COS(RADIANS($F37))*$G37/100</f>
        <v>57.3169331088725</v>
      </c>
      <c r="D38" s="0" t="n">
        <f aca="false">$D37+SIN(RADIANS($F37))*$G37/100</f>
        <v>-4.63174567175451</v>
      </c>
      <c r="E38" s="0" t="n">
        <v>116</v>
      </c>
      <c r="F38" s="0" t="n">
        <f aca="false">F37+12</f>
        <v>92</v>
      </c>
      <c r="G38" s="0" t="n">
        <f aca="false">G37</f>
        <v>3.2</v>
      </c>
      <c r="H38" s="0" t="n">
        <v>48.4</v>
      </c>
      <c r="I38" s="0" t="n">
        <f aca="false">(F38-F37)/(A38-A37)</f>
        <v>0.387096774193548</v>
      </c>
    </row>
    <row r="39" customFormat="false" ht="12.85" hidden="false" customHeight="false" outlineLevel="0" collapsed="false">
      <c r="A39" s="0" t="n">
        <f aca="false">A38+31</f>
        <v>1157</v>
      </c>
      <c r="B39" s="1" t="str">
        <f aca="false">"21/09/2015 "&amp;TEXT(TIME(7,0,A39),"hh:mm:ss")</f>
        <v>21/09/2015 07:19:17</v>
      </c>
      <c r="C39" s="0" t="n">
        <f aca="false">$C38+COS(RADIANS($F38))*$G38/100</f>
        <v>57.3158163249781</v>
      </c>
      <c r="D39" s="0" t="n">
        <f aca="false">$D38+SIN(RADIANS($F38))*$G38/100</f>
        <v>-4.59976516528989</v>
      </c>
      <c r="E39" s="0" t="n">
        <v>117</v>
      </c>
      <c r="F39" s="0" t="n">
        <f aca="false">F38+12</f>
        <v>104</v>
      </c>
      <c r="G39" s="0" t="n">
        <f aca="false">G38</f>
        <v>3.2</v>
      </c>
      <c r="H39" s="0" t="n">
        <v>49.4</v>
      </c>
      <c r="I39" s="0" t="n">
        <f aca="false">(F39-F38)/(A39-A38)</f>
        <v>0.387096774193548</v>
      </c>
    </row>
    <row r="40" customFormat="false" ht="12.85" hidden="false" customHeight="false" outlineLevel="0" collapsed="false">
      <c r="A40" s="0" t="n">
        <f aca="false">A39+31</f>
        <v>1188</v>
      </c>
      <c r="B40" s="1" t="str">
        <f aca="false">"21/09/2015 "&amp;TEXT(TIME(7,0,A40),"hh:mm:ss")</f>
        <v>21/09/2015 07:19:48</v>
      </c>
      <c r="C40" s="0" t="n">
        <f aca="false">$C39+COS(RADIANS($F39))*$G39/100</f>
        <v>57.3080748243189</v>
      </c>
      <c r="D40" s="0" t="n">
        <f aca="false">$D39+SIN(RADIANS($F39))*$G39/100</f>
        <v>-4.56871570204906</v>
      </c>
      <c r="E40" s="0" t="n">
        <v>118</v>
      </c>
      <c r="F40" s="0" t="n">
        <f aca="false">F39+12</f>
        <v>116</v>
      </c>
      <c r="G40" s="0" t="n">
        <f aca="false">4.7</f>
        <v>4.7</v>
      </c>
      <c r="H40" s="0" t="n">
        <v>50.4</v>
      </c>
      <c r="I40" s="0" t="n">
        <f aca="false">(F40-F39)/(A40-A39)</f>
        <v>0.387096774193548</v>
      </c>
    </row>
    <row r="41" customFormat="false" ht="12.85" hidden="false" customHeight="false" outlineLevel="0" collapsed="false">
      <c r="A41" s="0" t="n">
        <f aca="false">A40+31</f>
        <v>1219</v>
      </c>
      <c r="B41" s="1" t="str">
        <f aca="false">"21/09/2015 "&amp;TEXT(TIME(7,0,A41),"hh:mm:ss")</f>
        <v>21/09/2015 07:20:19</v>
      </c>
      <c r="C41" s="0" t="n">
        <f aca="false">$C40+COS(RADIANS($F40))*$G40/100</f>
        <v>57.2874713804198</v>
      </c>
      <c r="D41" s="0" t="n">
        <f aca="false">$D40+SIN(RADIANS($F40))*$G40/100</f>
        <v>-4.526472381873</v>
      </c>
      <c r="E41" s="0" t="n">
        <v>119</v>
      </c>
      <c r="F41" s="0" t="n">
        <f aca="false">F40+12</f>
        <v>128</v>
      </c>
      <c r="G41" s="0" t="n">
        <f aca="false">G40</f>
        <v>4.7</v>
      </c>
      <c r="H41" s="0" t="n">
        <v>51.4</v>
      </c>
      <c r="I41" s="0" t="n">
        <f aca="false">(F41-F40)/(A41-A40)</f>
        <v>0.387096774193548</v>
      </c>
    </row>
    <row r="42" customFormat="false" ht="12.85" hidden="false" customHeight="false" outlineLevel="0" collapsed="false">
      <c r="A42" s="0" t="n">
        <f aca="false">A41+31</f>
        <v>1250</v>
      </c>
      <c r="B42" s="1" t="str">
        <f aca="false">"21/09/2015 "&amp;TEXT(TIME(7,0,A42),"hh:mm:ss")</f>
        <v>21/09/2015 07:20:50</v>
      </c>
      <c r="C42" s="0" t="n">
        <f aca="false">$C41+COS(RADIANS($F41))*$G41/100</f>
        <v>57.2585352910795</v>
      </c>
      <c r="D42" s="0" t="n">
        <f aca="false">$D41+SIN(RADIANS($F41))*$G41/100</f>
        <v>-4.48943587645349</v>
      </c>
      <c r="E42" s="0" t="n">
        <v>120</v>
      </c>
      <c r="F42" s="0" t="n">
        <f aca="false">F41+12</f>
        <v>140</v>
      </c>
      <c r="G42" s="0" t="n">
        <f aca="false">G41</f>
        <v>4.7</v>
      </c>
      <c r="H42" s="0" t="n">
        <v>52.4</v>
      </c>
      <c r="I42" s="0" t="n">
        <f aca="false">(F42-F41)/(A42-A41)</f>
        <v>0.387096774193548</v>
      </c>
    </row>
    <row r="43" customFormat="false" ht="12.85" hidden="false" customHeight="false" outlineLevel="0" collapsed="false">
      <c r="A43" s="0" t="n">
        <f aca="false">A42+31</f>
        <v>1281</v>
      </c>
      <c r="B43" s="1" t="str">
        <f aca="false">"21/09/2015 "&amp;TEXT(TIME(7,0,A43),"hh:mm:ss")</f>
        <v>21/09/2015 07:21:21</v>
      </c>
      <c r="C43" s="0" t="n">
        <f aca="false">$C42+COS(RADIANS($F42))*$G42/100</f>
        <v>57.2225312022529</v>
      </c>
      <c r="D43" s="0" t="n">
        <f aca="false">$D42+SIN(RADIANS($F42))*$G42/100</f>
        <v>-4.45922485879822</v>
      </c>
      <c r="E43" s="0" t="n">
        <v>121</v>
      </c>
      <c r="F43" s="0" t="n">
        <f aca="false">F42+12</f>
        <v>152</v>
      </c>
      <c r="G43" s="0" t="n">
        <f aca="false">G42</f>
        <v>4.7</v>
      </c>
      <c r="H43" s="0" t="n">
        <v>53.4</v>
      </c>
      <c r="I43" s="0" t="n">
        <f aca="false">(F43-F42)/(A43-A42)</f>
        <v>0.387096774193548</v>
      </c>
    </row>
    <row r="44" customFormat="false" ht="12.85" hidden="false" customHeight="false" outlineLevel="0" collapsed="false">
      <c r="A44" s="0" t="n">
        <f aca="false">A43+31</f>
        <v>1312</v>
      </c>
      <c r="B44" s="1" t="str">
        <f aca="false">"21/09/2015 "&amp;TEXT(TIME(7,0,A44),"hh:mm:ss")</f>
        <v>21/09/2015 07:21:52</v>
      </c>
      <c r="C44" s="0" t="n">
        <f aca="false">$C43+COS(RADIANS($F43))*$G43/100</f>
        <v>57.1810326653885</v>
      </c>
      <c r="D44" s="0" t="n">
        <f aca="false">$D43+SIN(RADIANS($F43))*$G43/100</f>
        <v>-4.43715969534728</v>
      </c>
      <c r="E44" s="0" t="n">
        <v>122</v>
      </c>
      <c r="F44" s="0" t="n">
        <f aca="false">F43+12</f>
        <v>164</v>
      </c>
      <c r="G44" s="0" t="n">
        <f aca="false">G43</f>
        <v>4.7</v>
      </c>
      <c r="H44" s="0" t="n">
        <v>54.4</v>
      </c>
      <c r="I44" s="0" t="n">
        <f aca="false">(F44-F43)/(A44-A43)</f>
        <v>0.387096774193548</v>
      </c>
    </row>
    <row r="45" customFormat="false" ht="12.85" hidden="false" customHeight="false" outlineLevel="0" collapsed="false">
      <c r="A45" s="0" t="n">
        <f aca="false">A44+31</f>
        <v>1343</v>
      </c>
      <c r="B45" s="1" t="str">
        <f aca="false">"21/09/2015 "&amp;TEXT(TIME(7,0,A45),"hh:mm:ss")</f>
        <v>21/09/2015 07:22:23</v>
      </c>
      <c r="C45" s="0" t="n">
        <f aca="false">$C44+COS(RADIANS($F44))*$G44/100</f>
        <v>57.1358533656794</v>
      </c>
      <c r="D45" s="0" t="n">
        <f aca="false">$D44+SIN(RADIANS($F44))*$G44/100</f>
        <v>-4.42420473962388</v>
      </c>
      <c r="E45" s="0" t="n">
        <v>123</v>
      </c>
      <c r="F45" s="0" t="n">
        <f aca="false">F44+12</f>
        <v>176</v>
      </c>
      <c r="G45" s="0" t="n">
        <f aca="false">G44</f>
        <v>4.7</v>
      </c>
      <c r="H45" s="0" t="n">
        <v>55.4</v>
      </c>
      <c r="I45" s="0" t="n">
        <f aca="false">(F45-F44)/(A45-A44)</f>
        <v>0.387096774193548</v>
      </c>
    </row>
    <row r="46" customFormat="false" ht="12.85" hidden="false" customHeight="false" outlineLevel="0" collapsed="false">
      <c r="A46" s="0" t="n">
        <f aca="false">A45+31</f>
        <v>1374</v>
      </c>
      <c r="B46" s="1" t="str">
        <f aca="false">"21/09/2015 "&amp;TEXT(TIME(7,0,A46),"hh:mm:ss")</f>
        <v>21/09/2015 07:22:54</v>
      </c>
      <c r="C46" s="0" t="n">
        <f aca="false">$C45+COS(RADIANS($F45))*$G45/100</f>
        <v>57.0889678553172</v>
      </c>
      <c r="D46" s="0" t="n">
        <f aca="false">$D45+SIN(RADIANS($F45))*$G45/100</f>
        <v>-4.42092618535791</v>
      </c>
      <c r="E46" s="0" t="n">
        <v>124</v>
      </c>
      <c r="F46" s="0" t="n">
        <f aca="false">F45+12</f>
        <v>188</v>
      </c>
      <c r="G46" s="0" t="n">
        <f aca="false">G45</f>
        <v>4.7</v>
      </c>
      <c r="H46" s="0" t="n">
        <v>56.4</v>
      </c>
      <c r="I46" s="0" t="n">
        <f aca="false">(F46-F45)/(A46-A45)</f>
        <v>0.387096774193548</v>
      </c>
    </row>
    <row r="47" customFormat="false" ht="12.85" hidden="false" customHeight="false" outlineLevel="0" collapsed="false">
      <c r="A47" s="0" t="n">
        <f aca="false">A46+31</f>
        <v>1405</v>
      </c>
      <c r="B47" s="1" t="str">
        <f aca="false">"21/09/2015 "&amp;TEXT(TIME(7,0,A47),"hh:mm:ss")</f>
        <v>21/09/2015 07:23:25</v>
      </c>
      <c r="C47" s="0" t="n">
        <f aca="false">$C46+COS(RADIANS($F46))*$G46/100</f>
        <v>57.0424252560864</v>
      </c>
      <c r="D47" s="0" t="n">
        <f aca="false">$D46+SIN(RADIANS($F46))*$G46/100</f>
        <v>-4.42746732110303</v>
      </c>
      <c r="E47" s="0" t="n">
        <v>125</v>
      </c>
      <c r="F47" s="0" t="n">
        <f aca="false">F46+12</f>
        <v>200</v>
      </c>
      <c r="G47" s="0" t="n">
        <f aca="false">G46</f>
        <v>4.7</v>
      </c>
      <c r="H47" s="0" t="n">
        <v>57.4</v>
      </c>
      <c r="I47" s="0" t="n">
        <f aca="false">(F47-F46)/(A47-A46)</f>
        <v>0.387096774193548</v>
      </c>
    </row>
    <row r="48" customFormat="false" ht="12.85" hidden="false" customHeight="false" outlineLevel="0" collapsed="false">
      <c r="A48" s="0" t="n">
        <f aca="false">A47+31</f>
        <v>1436</v>
      </c>
      <c r="B48" s="1" t="str">
        <f aca="false">"21/09/2015 "&amp;TEXT(TIME(7,0,A48),"hh:mm:ss")</f>
        <v>21/09/2015 07:23:56</v>
      </c>
      <c r="C48" s="0" t="n">
        <f aca="false">$C47+COS(RADIANS($F47))*$G47/100</f>
        <v>56.9982597029094</v>
      </c>
      <c r="D48" s="0" t="n">
        <f aca="false">$D47+SIN(RADIANS($F47))*$G47/100</f>
        <v>-4.44354226783934</v>
      </c>
      <c r="E48" s="0" t="n">
        <v>126</v>
      </c>
      <c r="F48" s="0" t="n">
        <f aca="false">F47+12</f>
        <v>212</v>
      </c>
      <c r="G48" s="0" t="n">
        <f aca="false">G47</f>
        <v>4.7</v>
      </c>
      <c r="H48" s="0" t="n">
        <v>58.4</v>
      </c>
      <c r="I48" s="0" t="n">
        <f aca="false">(F48-F47)/(A48-A47)</f>
        <v>0.387096774193548</v>
      </c>
    </row>
    <row r="49" customFormat="false" ht="12.85" hidden="false" customHeight="false" outlineLevel="0" collapsed="false">
      <c r="A49" s="0" t="n">
        <f aca="false">A48+31</f>
        <v>1467</v>
      </c>
      <c r="B49" s="1" t="str">
        <f aca="false">"21/09/2015 "&amp;TEXT(TIME(7,0,A49),"hh:mm:ss")</f>
        <v>21/09/2015 07:24:27</v>
      </c>
      <c r="C49" s="0" t="n">
        <f aca="false">$C48+COS(RADIANS($F48))*$G48/100</f>
        <v>56.9584014423901</v>
      </c>
      <c r="D49" s="0" t="n">
        <f aca="false">$D48+SIN(RADIANS($F48))*$G48/100</f>
        <v>-4.4684484732583</v>
      </c>
      <c r="E49" s="0" t="n">
        <v>127</v>
      </c>
      <c r="F49" s="0" t="n">
        <f aca="false">F48+12</f>
        <v>224</v>
      </c>
      <c r="G49" s="0" t="n">
        <f aca="false">G48</f>
        <v>4.7</v>
      </c>
      <c r="H49" s="0" t="n">
        <v>59.4</v>
      </c>
      <c r="I49" s="0" t="n">
        <f aca="false">(F49-F48)/(A49-A48)</f>
        <v>0.387096774193548</v>
      </c>
    </row>
    <row r="50" customFormat="false" ht="12.85" hidden="false" customHeight="false" outlineLevel="0" collapsed="false">
      <c r="A50" s="0" t="n">
        <f aca="false">A49+31</f>
        <v>1498</v>
      </c>
      <c r="B50" s="1" t="str">
        <f aca="false">"21/09/2015 "&amp;TEXT(TIME(7,0,A50),"hh:mm:ss")</f>
        <v>21/09/2015 07:24:58</v>
      </c>
      <c r="C50" s="0" t="n">
        <f aca="false">$C49+COS(RADIANS($F49))*$G49/100</f>
        <v>56.9245924717742</v>
      </c>
      <c r="D50" s="0" t="n">
        <f aca="false">$D49+SIN(RADIANS($F49))*$G49/100</f>
        <v>-4.50109741666987</v>
      </c>
      <c r="E50" s="0" t="n">
        <v>128</v>
      </c>
      <c r="F50" s="0" t="n">
        <f aca="false">F49+12</f>
        <v>236</v>
      </c>
      <c r="G50" s="0" t="n">
        <f aca="false">G49</f>
        <v>4.7</v>
      </c>
      <c r="H50" s="0" t="n">
        <v>60.4</v>
      </c>
      <c r="I50" s="0" t="n">
        <f aca="false">(F50-F49)/(A50-A49)</f>
        <v>0.387096774193548</v>
      </c>
    </row>
    <row r="51" customFormat="false" ht="12.85" hidden="false" customHeight="false" outlineLevel="0" collapsed="false">
      <c r="A51" s="0" t="n">
        <f aca="false">A50+31</f>
        <v>1529</v>
      </c>
      <c r="B51" s="1" t="str">
        <f aca="false">"21/09/2015 "&amp;TEXT(TIME(7,0,A51),"hh:mm:ss")</f>
        <v>21/09/2015 07:25:29</v>
      </c>
      <c r="C51" s="0" t="n">
        <f aca="false">$C50+COS(RADIANS($F50))*$G50/100</f>
        <v>56.898310405311</v>
      </c>
      <c r="D51" s="0" t="n">
        <f aca="false">$D50+SIN(RADIANS($F50))*$G50/100</f>
        <v>-4.54006218257996</v>
      </c>
      <c r="E51" s="0" t="n">
        <v>129</v>
      </c>
      <c r="F51" s="0" t="n">
        <f aca="false">F50+12</f>
        <v>248</v>
      </c>
      <c r="G51" s="0" t="n">
        <f aca="false">G50</f>
        <v>4.7</v>
      </c>
      <c r="H51" s="0" t="n">
        <v>61.4</v>
      </c>
      <c r="I51" s="0" t="n">
        <f aca="false">(F51-F50)/(A51-A50)</f>
        <v>0.387096774193548</v>
      </c>
    </row>
    <row r="52" customFormat="false" ht="12.85" hidden="false" customHeight="false" outlineLevel="0" collapsed="false">
      <c r="A52" s="0" t="n">
        <f aca="false">A51+31</f>
        <v>1560</v>
      </c>
      <c r="B52" s="1" t="str">
        <f aca="false">"21/09/2015 "&amp;TEXT(TIME(7,0,A52),"hh:mm:ss")</f>
        <v>21/09/2015 07:26:00</v>
      </c>
      <c r="C52" s="0" t="n">
        <f aca="false">$C51+COS(RADIANS($F51))*$G51/100</f>
        <v>56.8807038954205</v>
      </c>
      <c r="D52" s="0" t="n">
        <f aca="false">$D51+SIN(RADIANS($F51))*$G51/100</f>
        <v>-4.5836398237446</v>
      </c>
      <c r="E52" s="0" t="n">
        <v>130</v>
      </c>
      <c r="F52" s="0" t="n">
        <f aca="false">F51+12</f>
        <v>260</v>
      </c>
      <c r="G52" s="0" t="n">
        <f aca="false">G51</f>
        <v>4.7</v>
      </c>
      <c r="H52" s="0" t="n">
        <v>62.4</v>
      </c>
      <c r="I52" s="0" t="n">
        <f aca="false">(F52-F51)/(A52-A51)</f>
        <v>0.387096774193548</v>
      </c>
    </row>
    <row r="53" customFormat="false" ht="12.85" hidden="false" customHeight="false" outlineLevel="0" collapsed="false">
      <c r="A53" s="0" t="n">
        <f aca="false">A52+31</f>
        <v>1591</v>
      </c>
      <c r="B53" s="1" t="str">
        <f aca="false">"21/09/2015 "&amp;TEXT(TIME(7,0,A53),"hh:mm:ss")</f>
        <v>21/09/2015 07:26:31</v>
      </c>
      <c r="C53" s="0" t="n">
        <f aca="false">$C52+COS(RADIANS($F52))*$G52/100</f>
        <v>56.8725424310701</v>
      </c>
      <c r="D53" s="0" t="n">
        <f aca="false">$D52+SIN(RADIANS($F52))*$G52/100</f>
        <v>-4.62992578813617</v>
      </c>
      <c r="E53" s="0" t="n">
        <v>131</v>
      </c>
      <c r="F53" s="0" t="n">
        <f aca="false">F52+12</f>
        <v>272</v>
      </c>
      <c r="G53" s="0" t="n">
        <f aca="false">G52</f>
        <v>4.7</v>
      </c>
      <c r="H53" s="0" t="n">
        <v>63.4</v>
      </c>
      <c r="I53" s="0" t="n">
        <f aca="false">(F53-F52)/(A53-A52)</f>
        <v>0.387096774193548</v>
      </c>
    </row>
    <row r="54" customFormat="false" ht="12.85" hidden="false" customHeight="false" outlineLevel="0" collapsed="false">
      <c r="A54" s="0" t="n">
        <f aca="false">A53+31</f>
        <v>1622</v>
      </c>
      <c r="B54" s="1" t="str">
        <f aca="false">"21/09/2015 "&amp;TEXT(TIME(7,0,A54),"hh:mm:ss")</f>
        <v>21/09/2015 07:27:02</v>
      </c>
      <c r="C54" s="0" t="n">
        <f aca="false">$C53+COS(RADIANS($F53))*$G53/100</f>
        <v>56.8741827074151</v>
      </c>
      <c r="D54" s="0" t="n">
        <f aca="false">$D53+SIN(RADIANS($F53))*$G53/100</f>
        <v>-4.67689715700607</v>
      </c>
      <c r="E54" s="0" t="n">
        <v>132</v>
      </c>
      <c r="F54" s="0" t="n">
        <f aca="false">F53+7</f>
        <v>279</v>
      </c>
      <c r="G54" s="0" t="n">
        <f aca="false">G53</f>
        <v>4.7</v>
      </c>
      <c r="H54" s="0" t="n">
        <v>64.4</v>
      </c>
      <c r="I54" s="0" t="n">
        <f aca="false">(F54-F53)/(A54-A53)</f>
        <v>0.225806451612903</v>
      </c>
    </row>
    <row r="55" customFormat="false" ht="12.85" hidden="false" customHeight="false" outlineLevel="0" collapsed="false">
      <c r="A55" s="0" t="n">
        <f aca="false">A54+31</f>
        <v>1653</v>
      </c>
      <c r="B55" s="1" t="str">
        <f aca="false">"21/09/2015 "&amp;TEXT(TIME(7,0,A55),"hh:mm:ss")</f>
        <v>21/09/2015 07:27:33</v>
      </c>
      <c r="C55" s="0" t="n">
        <f aca="false">$C54+COS(RADIANS($F54))*$G54/100</f>
        <v>56.881535127272</v>
      </c>
      <c r="D55" s="0" t="n">
        <f aca="false">$D54+SIN(RADIANS($F54))*$G54/100</f>
        <v>-4.72331850901404</v>
      </c>
      <c r="E55" s="0" t="n">
        <v>133</v>
      </c>
      <c r="F55" s="0" t="n">
        <f aca="false">F54+3</f>
        <v>282</v>
      </c>
      <c r="G55" s="0" t="n">
        <f aca="false">G54</f>
        <v>4.7</v>
      </c>
      <c r="H55" s="0" t="n">
        <v>65.4</v>
      </c>
      <c r="I55" s="0" t="n">
        <f aca="false">(F55-F54)/(A55-A54)</f>
        <v>0.0967741935483871</v>
      </c>
    </row>
    <row r="56" customFormat="false" ht="12.85" hidden="false" customHeight="false" outlineLevel="0" collapsed="false">
      <c r="A56" s="0" t="n">
        <f aca="false">A55+31</f>
        <v>1684</v>
      </c>
      <c r="B56" s="1" t="str">
        <f aca="false">"21/09/2015 "&amp;TEXT(TIME(7,0,A56),"hh:mm:ss")</f>
        <v>21/09/2015 07:28:04</v>
      </c>
      <c r="C56" s="0" t="n">
        <f aca="false">$C55+COS(RADIANS($F55))*$G55/100</f>
        <v>56.8913069767405</v>
      </c>
      <c r="D56" s="0" t="n">
        <f aca="false">$D55+SIN(RADIANS($F55))*$G55/100</f>
        <v>-4.76929144624853</v>
      </c>
      <c r="E56" s="0" t="n">
        <v>134</v>
      </c>
      <c r="F56" s="0" t="n">
        <f aca="false">F55</f>
        <v>282</v>
      </c>
      <c r="G56" s="0" t="n">
        <f aca="false">G55</f>
        <v>4.7</v>
      </c>
      <c r="H56" s="0" t="n">
        <v>66.4</v>
      </c>
      <c r="I56" s="0" t="n">
        <f aca="false">(F56-F55)/(A56-A55)</f>
        <v>0</v>
      </c>
    </row>
    <row r="57" customFormat="false" ht="12.85" hidden="false" customHeight="false" outlineLevel="0" collapsed="false">
      <c r="A57" s="0" t="n">
        <f aca="false">A56+31</f>
        <v>1715</v>
      </c>
      <c r="B57" s="1" t="str">
        <f aca="false">"21/09/2015 "&amp;TEXT(TIME(7,0,A57),"hh:mm:ss")</f>
        <v>21/09/2015 07:28:35</v>
      </c>
      <c r="C57" s="0" t="n">
        <f aca="false">$C56+COS(RADIANS($F56))*$G56/100</f>
        <v>56.9010788262089</v>
      </c>
      <c r="D57" s="0" t="n">
        <f aca="false">$D56+SIN(RADIANS($F56))*$G56/100</f>
        <v>-4.81526438348302</v>
      </c>
      <c r="E57" s="0" t="n">
        <v>135</v>
      </c>
      <c r="F57" s="0" t="n">
        <f aca="false">F56</f>
        <v>282</v>
      </c>
      <c r="G57" s="0" t="n">
        <f aca="false">G56</f>
        <v>4.7</v>
      </c>
      <c r="H57" s="0" t="n">
        <v>67.4</v>
      </c>
      <c r="I57" s="0" t="n">
        <f aca="false">(F57-F56)/(A57-A56)</f>
        <v>0</v>
      </c>
    </row>
    <row r="58" customFormat="false" ht="12.85" hidden="false" customHeight="false" outlineLevel="0" collapsed="false">
      <c r="A58" s="0" t="n">
        <f aca="false">A57+31</f>
        <v>1746</v>
      </c>
      <c r="B58" s="1" t="str">
        <f aca="false">"21/09/2015 "&amp;TEXT(TIME(7,0,A58),"hh:mm:ss")</f>
        <v>21/09/2015 07:29:06</v>
      </c>
      <c r="C58" s="0" t="n">
        <f aca="false">$C57+COS(RADIANS($F57))*$G57/100</f>
        <v>56.9108506756774</v>
      </c>
      <c r="D58" s="0" t="n">
        <f aca="false">$D57+SIN(RADIANS($F57))*$G57/100</f>
        <v>-4.86123732071751</v>
      </c>
      <c r="E58" s="0" t="n">
        <v>136</v>
      </c>
      <c r="F58" s="0" t="n">
        <f aca="false">F57</f>
        <v>282</v>
      </c>
      <c r="G58" s="0" t="n">
        <f aca="false">G57</f>
        <v>4.7</v>
      </c>
      <c r="H58" s="0" t="n">
        <v>68.4</v>
      </c>
      <c r="I58" s="0" t="n">
        <f aca="false">(F58-F57)/(A58-A57)</f>
        <v>0</v>
      </c>
    </row>
    <row r="59" customFormat="false" ht="12.85" hidden="false" customHeight="false" outlineLevel="0" collapsed="false">
      <c r="A59" s="0" t="n">
        <f aca="false">A58+3</f>
        <v>1749</v>
      </c>
      <c r="B59" s="1" t="str">
        <f aca="false">"21/09/2015 "&amp;TEXT(TIME(7,0,A59),"hh:mm:ss")</f>
        <v>21/09/2015 07:29:09</v>
      </c>
      <c r="C59" s="0" t="n">
        <f aca="false">$C58+COS(RADIANS($F58))*$G58/100</f>
        <v>56.9206225251458</v>
      </c>
      <c r="D59" s="0" t="n">
        <f aca="false">$D58+SIN(RADIANS($F58))*$G58/100</f>
        <v>-4.907210257952</v>
      </c>
      <c r="E59" s="0" t="n">
        <v>137</v>
      </c>
      <c r="F59" s="0" t="n">
        <f aca="false">F58</f>
        <v>282</v>
      </c>
      <c r="G59" s="0" t="n">
        <f aca="false">G58</f>
        <v>4.7</v>
      </c>
      <c r="H59" s="0" t="n">
        <v>69.4</v>
      </c>
      <c r="I59" s="0" t="n">
        <f aca="false">(F59-F58)/(A59-A58)</f>
        <v>0</v>
      </c>
    </row>
    <row r="60" customFormat="false" ht="12.85" hidden="false" customHeight="false" outlineLevel="0" collapsed="false">
      <c r="A60" s="0" t="n">
        <f aca="false">A59+3</f>
        <v>1752</v>
      </c>
      <c r="B60" s="1" t="str">
        <f aca="false">"21/09/2015 "&amp;TEXT(TIME(7,0,A60),"hh:mm:ss")</f>
        <v>21/09/2015 07:29:12</v>
      </c>
      <c r="C60" s="0" t="n">
        <f aca="false">$C59+COS(RADIANS($F59))*$G59/100</f>
        <v>56.9303943746142</v>
      </c>
      <c r="D60" s="0" t="n">
        <f aca="false">$D59+SIN(RADIANS($F59))*$G59/100</f>
        <v>-4.95318319518649</v>
      </c>
      <c r="E60" s="0" t="n">
        <v>138</v>
      </c>
      <c r="F60" s="0" t="n">
        <f aca="false">F59</f>
        <v>282</v>
      </c>
      <c r="G60" s="0" t="n">
        <f aca="false">G59</f>
        <v>4.7</v>
      </c>
      <c r="H60" s="0" t="n">
        <v>70.4</v>
      </c>
      <c r="I60" s="0" t="n">
        <f aca="false">(F60-F59)/(A60-A59)</f>
        <v>0</v>
      </c>
    </row>
    <row r="61" customFormat="false" ht="12.85" hidden="false" customHeight="false" outlineLevel="0" collapsed="false">
      <c r="A61" s="0" t="n">
        <f aca="false">A60+3</f>
        <v>1755</v>
      </c>
      <c r="B61" s="1" t="str">
        <f aca="false">"21/09/2015 "&amp;TEXT(TIME(7,0,A61),"hh:mm:ss")</f>
        <v>21/09/2015 07:29:15</v>
      </c>
      <c r="C61" s="0" t="n">
        <f aca="false">$C60+COS(RADIANS($F60))*$G60/100</f>
        <v>56.9401662240827</v>
      </c>
      <c r="D61" s="0" t="n">
        <f aca="false">$D60+SIN(RADIANS($F60))*$G60/100</f>
        <v>-4.99915613242098</v>
      </c>
      <c r="E61" s="0" t="n">
        <v>139</v>
      </c>
      <c r="F61" s="0" t="n">
        <f aca="false">F60</f>
        <v>282</v>
      </c>
      <c r="G61" s="0" t="n">
        <f aca="false">G60</f>
        <v>4.7</v>
      </c>
      <c r="H61" s="0" t="n">
        <v>71.4</v>
      </c>
      <c r="I61" s="0" t="n">
        <f aca="false">(F61-F60)/(A61-A60)</f>
        <v>0</v>
      </c>
    </row>
    <row r="62" customFormat="false" ht="12.85" hidden="false" customHeight="false" outlineLevel="0" collapsed="false">
      <c r="A62" s="0" t="n">
        <f aca="false">A61+3</f>
        <v>1758</v>
      </c>
      <c r="B62" s="1" t="str">
        <f aca="false">"21/09/2015 "&amp;TEXT(TIME(7,0,A62),"hh:mm:ss")</f>
        <v>21/09/2015 07:29:18</v>
      </c>
      <c r="C62" s="0" t="n">
        <f aca="false">$C61+COS(RADIANS($F61))*$G61/100</f>
        <v>56.9499380735511</v>
      </c>
      <c r="D62" s="0" t="n">
        <f aca="false">$D61+SIN(RADIANS($F61))*$G61/100</f>
        <v>-5.04512906965547</v>
      </c>
      <c r="E62" s="0" t="n">
        <v>140</v>
      </c>
      <c r="F62" s="0" t="n">
        <f aca="false">F61</f>
        <v>282</v>
      </c>
      <c r="G62" s="0" t="n">
        <f aca="false">G61</f>
        <v>4.7</v>
      </c>
      <c r="H62" s="0" t="n">
        <v>72.4</v>
      </c>
      <c r="I62" s="0" t="n">
        <f aca="false">(F62-F61)/(A62-A61)</f>
        <v>0</v>
      </c>
    </row>
    <row r="63" customFormat="false" ht="12.85" hidden="false" customHeight="false" outlineLevel="0" collapsed="false">
      <c r="A63" s="0" t="n">
        <f aca="false">A62+3</f>
        <v>1761</v>
      </c>
      <c r="B63" s="1" t="str">
        <f aca="false">"21/09/2015 "&amp;TEXT(TIME(7,0,A63),"hh:mm:ss")</f>
        <v>21/09/2015 07:29:21</v>
      </c>
      <c r="C63" s="0" t="n">
        <f aca="false">$C62+COS(RADIANS($F62))*$G62/100</f>
        <v>56.9597099230195</v>
      </c>
      <c r="D63" s="0" t="n">
        <f aca="false">$D62+SIN(RADIANS($F62))*$G62/100</f>
        <v>-5.09110200688995</v>
      </c>
      <c r="E63" s="0" t="n">
        <v>141</v>
      </c>
      <c r="F63" s="0" t="n">
        <f aca="false">F62</f>
        <v>282</v>
      </c>
      <c r="G63" s="0" t="n">
        <f aca="false">G62</f>
        <v>4.7</v>
      </c>
      <c r="H63" s="0" t="n">
        <v>73.4</v>
      </c>
      <c r="I63" s="0" t="n">
        <f aca="false">(F63-F62)/(A63-A62)</f>
        <v>0</v>
      </c>
    </row>
    <row r="64" customFormat="false" ht="12.85" hidden="false" customHeight="false" outlineLevel="0" collapsed="false">
      <c r="A64" s="0" t="n">
        <f aca="false">A63+3</f>
        <v>1764</v>
      </c>
      <c r="B64" s="1" t="str">
        <f aca="false">"21/09/2015 "&amp;TEXT(TIME(7,0,A64),"hh:mm:ss")</f>
        <v>21/09/2015 07:29:24</v>
      </c>
      <c r="C64" s="0" t="n">
        <f aca="false">$C63+COS(RADIANS($F63))*$G63/100</f>
        <v>56.969481772488</v>
      </c>
      <c r="D64" s="0" t="n">
        <f aca="false">$D63+SIN(RADIANS($F63))*$G63/100</f>
        <v>-5.13707494412444</v>
      </c>
      <c r="E64" s="0" t="n">
        <v>142</v>
      </c>
      <c r="F64" s="0" t="n">
        <f aca="false">F63</f>
        <v>282</v>
      </c>
      <c r="G64" s="0" t="n">
        <f aca="false">G63</f>
        <v>4.7</v>
      </c>
      <c r="H64" s="0" t="n">
        <v>74.4</v>
      </c>
      <c r="I64" s="0" t="n">
        <f aca="false">(F64-F63)/(A64-A63)</f>
        <v>0</v>
      </c>
    </row>
    <row r="65" customFormat="false" ht="12.85" hidden="false" customHeight="false" outlineLevel="0" collapsed="false">
      <c r="A65" s="0" t="n">
        <f aca="false">A64+3</f>
        <v>1767</v>
      </c>
      <c r="B65" s="1" t="str">
        <f aca="false">"21/09/2015 "&amp;TEXT(TIME(7,0,A65),"hh:mm:ss")</f>
        <v>21/09/2015 07:29:27</v>
      </c>
      <c r="C65" s="0" t="n">
        <f aca="false">$C64+COS(RADIANS($F64))*$G64/100</f>
        <v>56.9792536219564</v>
      </c>
      <c r="D65" s="0" t="n">
        <f aca="false">$D64+SIN(RADIANS($F64))*$G64/100</f>
        <v>-5.18304788135893</v>
      </c>
      <c r="E65" s="0" t="n">
        <v>143</v>
      </c>
      <c r="F65" s="0" t="n">
        <f aca="false">F64</f>
        <v>282</v>
      </c>
      <c r="G65" s="0" t="n">
        <f aca="false">G64</f>
        <v>4.7</v>
      </c>
      <c r="H65" s="0" t="n">
        <v>75.4</v>
      </c>
      <c r="I65" s="0" t="n">
        <f aca="false">(F65-F64)/(A65-A64)</f>
        <v>0</v>
      </c>
    </row>
    <row r="66" customFormat="false" ht="12.85" hidden="false" customHeight="false" outlineLevel="0" collapsed="false">
      <c r="A66" s="0" t="n">
        <f aca="false">A65+3</f>
        <v>1770</v>
      </c>
      <c r="B66" s="1" t="str">
        <f aca="false">"21/09/2015 "&amp;TEXT(TIME(7,0,A66),"hh:mm:ss")</f>
        <v>21/09/2015 07:29:30</v>
      </c>
      <c r="C66" s="0" t="n">
        <f aca="false">$C65+COS(RADIANS($F65))*$G65/100</f>
        <v>56.9890254714248</v>
      </c>
      <c r="D66" s="0" t="n">
        <f aca="false">$D65+SIN(RADIANS($F65))*$G65/100</f>
        <v>-5.22902081859342</v>
      </c>
      <c r="E66" s="0" t="n">
        <v>144</v>
      </c>
      <c r="F66" s="0" t="n">
        <f aca="false">F65</f>
        <v>282</v>
      </c>
      <c r="G66" s="0" t="n">
        <f aca="false">G65</f>
        <v>4.7</v>
      </c>
      <c r="H66" s="0" t="n">
        <v>76.4</v>
      </c>
      <c r="I66" s="0" t="n">
        <f aca="false">(F66-F65)/(A66-A65)</f>
        <v>0</v>
      </c>
    </row>
    <row r="67" customFormat="false" ht="12.85" hidden="false" customHeight="false" outlineLevel="0" collapsed="false">
      <c r="A67" s="0" t="n">
        <f aca="false">A66+3</f>
        <v>1773</v>
      </c>
      <c r="B67" s="1" t="str">
        <f aca="false">"21/09/2015 "&amp;TEXT(TIME(7,0,A67),"hh:mm:ss")</f>
        <v>21/09/2015 07:29:33</v>
      </c>
      <c r="C67" s="0" t="n">
        <f aca="false">$C66+COS(RADIANS($F66))*$G66/100</f>
        <v>56.9987973208933</v>
      </c>
      <c r="D67" s="0" t="n">
        <f aca="false">$D66+SIN(RADIANS($F66))*$G66/100</f>
        <v>-5.27499375582791</v>
      </c>
      <c r="E67" s="0" t="n">
        <v>145</v>
      </c>
      <c r="F67" s="0" t="n">
        <f aca="false">F66</f>
        <v>282</v>
      </c>
      <c r="G67" s="0" t="n">
        <f aca="false">G66</f>
        <v>4.7</v>
      </c>
      <c r="H67" s="0" t="n">
        <v>77.4</v>
      </c>
      <c r="I67" s="0" t="n">
        <f aca="false">(F67-F66)/(A67-A66)</f>
        <v>0</v>
      </c>
    </row>
    <row r="68" customFormat="false" ht="12.85" hidden="false" customHeight="false" outlineLevel="0" collapsed="false">
      <c r="A68" s="0" t="n">
        <f aca="false">A67+3</f>
        <v>1776</v>
      </c>
      <c r="B68" s="1" t="str">
        <f aca="false">"21/09/2015 "&amp;TEXT(TIME(7,0,A68),"hh:mm:ss")</f>
        <v>21/09/2015 07:29:36</v>
      </c>
      <c r="C68" s="0" t="n">
        <f aca="false">$C67+COS(RADIANS($F67))*$G67/100</f>
        <v>57.0085691703617</v>
      </c>
      <c r="D68" s="0" t="n">
        <f aca="false">$D67+SIN(RADIANS($F67))*$G67/100</f>
        <v>-5.3209666930624</v>
      </c>
      <c r="E68" s="0" t="n">
        <v>146</v>
      </c>
      <c r="F68" s="0" t="n">
        <f aca="false">F67</f>
        <v>282</v>
      </c>
      <c r="G68" s="0" t="n">
        <f aca="false">G67</f>
        <v>4.7</v>
      </c>
      <c r="H68" s="0" t="n">
        <v>78.4</v>
      </c>
      <c r="I68" s="0" t="n">
        <f aca="false">(F68-F67)/(A68-A67)</f>
        <v>0</v>
      </c>
    </row>
    <row r="69" customFormat="false" ht="12.85" hidden="false" customHeight="false" outlineLevel="0" collapsed="false">
      <c r="A69" s="0" t="n">
        <f aca="false">A68+3</f>
        <v>1779</v>
      </c>
      <c r="B69" s="1" t="str">
        <f aca="false">"21/09/2015 "&amp;TEXT(TIME(7,0,A69),"hh:mm:ss")</f>
        <v>21/09/2015 07:29:39</v>
      </c>
      <c r="C69" s="0" t="n">
        <f aca="false">$C68+COS(RADIANS($F68))*$G68/100</f>
        <v>57.0183410198301</v>
      </c>
      <c r="D69" s="0" t="n">
        <f aca="false">$D68+SIN(RADIANS($F68))*$G68/100</f>
        <v>-5.36693963029689</v>
      </c>
      <c r="E69" s="0" t="n">
        <v>147</v>
      </c>
      <c r="F69" s="0" t="n">
        <f aca="false">F68</f>
        <v>282</v>
      </c>
      <c r="G69" s="0" t="n">
        <f aca="false">G68</f>
        <v>4.7</v>
      </c>
      <c r="H69" s="0" t="n">
        <v>79.4</v>
      </c>
      <c r="I69" s="0" t="n">
        <f aca="false">(F69-F68)/(A69-A68)</f>
        <v>0</v>
      </c>
    </row>
    <row r="70" customFormat="false" ht="12.85" hidden="false" customHeight="false" outlineLevel="0" collapsed="false">
      <c r="A70" s="0" t="n">
        <f aca="false">A69+3</f>
        <v>1782</v>
      </c>
      <c r="B70" s="1" t="str">
        <f aca="false">"21/09/2015 "&amp;TEXT(TIME(7,0,A70),"hh:mm:ss")</f>
        <v>21/09/2015 07:29:42</v>
      </c>
      <c r="C70" s="0" t="n">
        <f aca="false">$C69+COS(RADIANS($F69))*$G69/100</f>
        <v>57.0281128692986</v>
      </c>
      <c r="D70" s="0" t="n">
        <f aca="false">$D69+SIN(RADIANS($F69))*$G69/100</f>
        <v>-5.41291256753138</v>
      </c>
      <c r="E70" s="0" t="n">
        <v>148</v>
      </c>
      <c r="F70" s="0" t="n">
        <f aca="false">F69</f>
        <v>282</v>
      </c>
      <c r="G70" s="0" t="n">
        <f aca="false">G69</f>
        <v>4.7</v>
      </c>
      <c r="H70" s="0" t="n">
        <v>80.4</v>
      </c>
      <c r="I70" s="0" t="n">
        <f aca="false">(F70-F69)/(A70-A69)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1124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2015-10-02T12:11:01Z</dcterms:created>
  <dc:language>en-GB</dc:language>
  <dcterms:modified xsi:type="dcterms:W3CDTF">2015-10-02T12:46:08Z</dcterms:modified>
  <cp:revision>3</cp:revision>
</cp:coreProperties>
</file>