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原因分类" sheetId="4" r:id="rId1"/>
    <sheet name="告警类型" sheetId="2" r:id="rId2"/>
    <sheet name="客户维度" sheetId="3" r:id="rId3"/>
    <sheet name="典型案例" sheetId="6" r:id="rId4"/>
  </sheets>
  <definedNames>
    <definedName name="_xlnm._FilterDatabase" localSheetId="3" hidden="1">典型案例!$A$1:$L$6</definedName>
    <definedName name="_xlnm._FilterDatabase" localSheetId="2" hidden="1">客户维度!$A$1:$D$56</definedName>
  </definedNames>
  <calcPr calcId="144525"/>
</workbook>
</file>

<file path=xl/sharedStrings.xml><?xml version="1.0" encoding="utf-8"?>
<sst xmlns="http://schemas.openxmlformats.org/spreadsheetml/2006/main" count="280" uniqueCount="83">
  <si>
    <t>9.1-9.7 原因分类分析如下：</t>
  </si>
  <si>
    <t>9.8-9.14 原因分类分析如下：</t>
  </si>
  <si>
    <t>9.15-9.21 原因分类分析如下：</t>
  </si>
  <si>
    <t>原因分类</t>
  </si>
  <si>
    <t>告警数量</t>
  </si>
  <si>
    <t>占比</t>
  </si>
  <si>
    <t>源站问题</t>
  </si>
  <si>
    <t>客户端问题</t>
  </si>
  <si>
    <t>网络问题</t>
  </si>
  <si>
    <t>网络抖动</t>
  </si>
  <si>
    <t>网络中断</t>
  </si>
  <si>
    <t>CDN问题</t>
  </si>
  <si>
    <t>硬件问题</t>
  </si>
  <si>
    <t>割接操作</t>
  </si>
  <si>
    <t>网络链路</t>
  </si>
  <si>
    <t>软件问题</t>
  </si>
  <si>
    <t>配置问题</t>
  </si>
  <si>
    <t>性能负载</t>
  </si>
  <si>
    <t>误告警</t>
  </si>
  <si>
    <t>其他</t>
  </si>
  <si>
    <t>合计</t>
  </si>
  <si>
    <t>9.1-9.7告警类型分析如下：</t>
  </si>
  <si>
    <t>9.8-9.14告警类型分析如下：</t>
  </si>
  <si>
    <t>9.15-9.21告警类型分析如下：</t>
  </si>
  <si>
    <t>告警项</t>
  </si>
  <si>
    <t>平面</t>
  </si>
  <si>
    <t>5xx</t>
  </si>
  <si>
    <t>中兴平面</t>
  </si>
  <si>
    <t>卓望</t>
  </si>
  <si>
    <t>杭研平面</t>
  </si>
  <si>
    <t>4xx</t>
  </si>
  <si>
    <t>节点VIP不可用</t>
  </si>
  <si>
    <t>首包时延突增</t>
  </si>
  <si>
    <t>卡顿比升高</t>
  </si>
  <si>
    <t>CRS告警</t>
  </si>
  <si>
    <t>CRS</t>
  </si>
  <si>
    <t>数据流量突降</t>
  </si>
  <si>
    <t>超时占比</t>
  </si>
  <si>
    <t>华为平面</t>
  </si>
  <si>
    <t>9.1-9.7 客户维度分析如下：</t>
  </si>
  <si>
    <t>9.8-9.14 客户维度分析如下：</t>
  </si>
  <si>
    <t>9.15-9.21 客户维度分析如下：</t>
  </si>
  <si>
    <t>客户</t>
  </si>
  <si>
    <t>阿里</t>
  </si>
  <si>
    <t>咪咕</t>
  </si>
  <si>
    <t>中兴</t>
  </si>
  <si>
    <t>杭研</t>
  </si>
  <si>
    <t>芒果</t>
  </si>
  <si>
    <t>翌旭</t>
  </si>
  <si>
    <t>头条</t>
  </si>
  <si>
    <t>华为</t>
  </si>
  <si>
    <t>TOP5客户：</t>
  </si>
  <si>
    <t>编号</t>
  </si>
  <si>
    <t>日期</t>
  </si>
  <si>
    <t>关联客响工单号</t>
  </si>
  <si>
    <t>告警类型</t>
  </si>
  <si>
    <t>告警原因</t>
  </si>
  <si>
    <t>系统</t>
  </si>
  <si>
    <t>影响范围</t>
  </si>
  <si>
    <t>告警量</t>
  </si>
  <si>
    <t>处理进展</t>
  </si>
  <si>
    <t>是否引发投诉</t>
  </si>
  <si>
    <t>告警原因2</t>
  </si>
  <si>
    <t>032-202209170012</t>
  </si>
  <si>
    <t>网络问题-网络中断</t>
  </si>
  <si>
    <t>长沙</t>
  </si>
  <si>
    <t>已解决</t>
  </si>
  <si>
    <t>是</t>
  </si>
  <si>
    <t>故障描述：异网节点湖南长沙电信01节点网络中断；
告警单号：031-202209160059；
故障单号：033-202209160060；
客响单号：032-202209170012；
故障时间：2022年09月16日 19:39-19:42；
问题来源：告警APP；
投诉情况：无客户投诉；
故障影响范围：湖南长沙电信01节点，影响流量1Gbps，持续3分钟；
故障原因：咪咕代理商反馈由于电信大楼大火导致节点网络中断；
故障处理结果：19:42下线该节点，业务由湖北黄石电信01节点、湖南衡阳电信节点进行服务，02:40湖南长沙电信01节点网络恢复，业务已切回。</t>
  </si>
  <si>
    <t>032-202209180006</t>
  </si>
  <si>
    <t>CDN问题-配置问题</t>
  </si>
  <si>
    <t>广西</t>
  </si>
  <si>
    <t>否</t>
  </si>
  <si>
    <t>故障描述：杭研平面广西区域阿里单域名vali-ugc.cp31.ott.cibntv.netVIP不可用；
告警单号：031-202209180005；
故障单号：033-202209180008；
客响单号：032-202209180006；
故障时间：2022年09月18日 14:36-14:47；
问题来源：阿里钉钉群，告警APP；
投诉情况：无客户投诉；
故障影响范围：广西节点26VIP不可用、5xx突增，影响流量48.6Gbps，持续时间11分钟；
故障原因：16台设备里有2台健康监测未通过，未在负载均衡组中启用，导致单台设备利用率过高；
故障处理结果：14：37触发自能调度，14：47网络恢复，业务待阿里切回。</t>
  </si>
  <si>
    <t>无</t>
  </si>
  <si>
    <t>福建</t>
  </si>
  <si>
    <t>故障描述：福建省边缘节点日志预处理程序停止运行；
告警单号：031-202209200030；
故障单号：033-202209200031；
故障时间：2022年09月20日 18:45；
问题来源：告警APP；
投诉情况：无客户投诉；
故障影响范围：中兴平面福建省字节带宽上报数据短暂缺失，日志无需补传；
故障原因：日志上传功能的软件脚本更新中，软件脚本错误导致上传的日志错误；
故障处理结果：18:45接到告警后立即进行回退操作，程序恢复运行。</t>
  </si>
  <si>
    <t>CDN问题-割接问题</t>
  </si>
  <si>
    <t>宁夏</t>
  </si>
  <si>
    <t>故障描述：杭研平面宁夏省字节域名v99-coldx.douyinvod.com 5xx告警；
告警单号：031-202209210004；
故障单号：033-202209210005；
故障时间：2022年09月21日 00:45-00:59；
问题来源：告警APP；
投诉情况：无客户投诉；
故障影响范围：宁夏节点1，影响流量1.5Gbps，持续14分钟；
故障原因：由于省份进行交换机策略修改导致宁夏节点1网络不通回源失败，出现5xx告警；
故障处理结果：收到告警后，立即通知省份进行策略回退操作，00:59告警消失，业务恢复。</t>
  </si>
  <si>
    <t>流量数据突降</t>
  </si>
  <si>
    <t>山西</t>
  </si>
  <si>
    <t xml:space="preserve">故障描述：中兴平面山西省流量数据突降为0告警；
告警单号：031-202209210006；
故障单号：033-202209210008；
故障时间：2022年09月21日 01:43-03:24；
问题来源：告警APP；
投诉情况：无客户投诉；
故障影响范围：业务无影响；
故障原因：初步判断为山西省会节点-太原-大文件40分组网络链路不通设备无法连接，具体原因待省份反馈；
故障处理结果：01:44业务自动调离至四川省会节点-成都-大文件04、河南下沉节点-商丘-大文件01进行服务，03:24山西省会节点-太原-大文件40分组网络恢复正常后，将业务切回。
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</si>
</sst>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m/d;@"/>
  </numFmts>
  <fonts count="34">
    <font>
      <sz val="11"/>
      <color theme="1"/>
      <name val="宋体"/>
      <charset val="134"/>
      <scheme val="minor"/>
    </font>
    <font>
      <b/>
      <sz val="9"/>
      <color theme="0"/>
      <name val="宋体"/>
      <charset val="134"/>
    </font>
    <font>
      <sz val="11"/>
      <color indexed="8"/>
      <name val="宋体"/>
      <charset val="134"/>
      <scheme val="minor"/>
    </font>
    <font>
      <sz val="10"/>
      <color theme="1"/>
      <name val="宋体"/>
      <charset val="134"/>
    </font>
    <font>
      <b/>
      <sz val="11"/>
      <color theme="1"/>
      <name val="宋体"/>
      <charset val="134"/>
    </font>
    <font>
      <b/>
      <sz val="10"/>
      <color theme="0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</font>
    <font>
      <b/>
      <sz val="10"/>
      <color theme="1"/>
      <name val="宋体"/>
      <charset val="134"/>
    </font>
    <font>
      <sz val="9"/>
      <color theme="1"/>
      <name val="宋体"/>
      <charset val="134"/>
    </font>
    <font>
      <sz val="9"/>
      <color rgb="FFFF0000"/>
      <name val="宋体"/>
      <charset val="134"/>
    </font>
    <font>
      <sz val="10"/>
      <color rgb="FFFF0000"/>
      <name val="宋体"/>
      <charset val="134"/>
    </font>
    <font>
      <b/>
      <sz val="11"/>
      <color rgb="FFFF0000"/>
      <name val="宋体"/>
      <charset val="134"/>
    </font>
    <font>
      <b/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E93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8"/>
        <bgColor theme="4" tint="0.799981688894314"/>
      </patternFill>
    </fill>
    <fill>
      <patternFill patternType="solid">
        <fgColor theme="4" tint="0.8"/>
        <bgColor theme="4" tint="0.599993896298105"/>
      </patternFill>
    </fill>
    <fill>
      <patternFill patternType="solid">
        <fgColor theme="4" tint="0.4"/>
        <bgColor theme="4" tint="0.799981688894314"/>
      </patternFill>
    </fill>
    <fill>
      <patternFill patternType="solid">
        <fgColor theme="4" tint="0.4"/>
        <bgColor theme="4" tint="0.599993896298105"/>
      </patternFill>
    </fill>
    <fill>
      <patternFill patternType="solid">
        <fgColor theme="4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20" borderId="9" applyNumberFormat="0" applyAlignment="0" applyProtection="0">
      <alignment vertical="center"/>
    </xf>
    <xf numFmtId="0" fontId="28" fillId="20" borderId="5" applyNumberFormat="0" applyAlignment="0" applyProtection="0">
      <alignment vertical="center"/>
    </xf>
    <xf numFmtId="0" fontId="29" fillId="21" borderId="10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Border="1">
      <alignment vertical="center"/>
    </xf>
    <xf numFmtId="0" fontId="1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0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3" fillId="6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76" fontId="3" fillId="8" borderId="1" xfId="0" applyNumberFormat="1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177" fontId="3" fillId="6" borderId="2" xfId="0" applyNumberFormat="1" applyFont="1" applyFill="1" applyBorder="1" applyAlignment="1">
      <alignment horizontal="center" vertical="center"/>
    </xf>
    <xf numFmtId="177" fontId="3" fillId="8" borderId="2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/>
    </xf>
    <xf numFmtId="177" fontId="3" fillId="8" borderId="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76" fontId="3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76" fontId="7" fillId="0" borderId="0" xfId="0" applyNumberFormat="1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76" fontId="3" fillId="9" borderId="1" xfId="0" applyNumberFormat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76" fontId="3" fillId="10" borderId="1" xfId="0" applyNumberFormat="1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176" fontId="7" fillId="10" borderId="1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76" fontId="7" fillId="8" borderId="1" xfId="0" applyNumberFormat="1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E9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7"/>
  <sheetViews>
    <sheetView topLeftCell="F1" workbookViewId="0">
      <selection activeCell="N16" sqref="N16"/>
    </sheetView>
  </sheetViews>
  <sheetFormatPr defaultColWidth="12.6666666666667" defaultRowHeight="16" customHeight="1"/>
  <cols>
    <col min="1" max="1" width="12.5583333333333" style="80" customWidth="1"/>
    <col min="2" max="2" width="18.775" style="80" customWidth="1"/>
    <col min="3" max="3" width="9.75" style="80" customWidth="1"/>
    <col min="4" max="4" width="7.66666666666667" style="80" customWidth="1"/>
    <col min="5" max="9" width="12.6666666666667" style="81" customWidth="1"/>
    <col min="10" max="10" width="11.125" style="81" customWidth="1"/>
    <col min="11" max="11" width="18.75" style="81" customWidth="1"/>
    <col min="12" max="15" width="12.6666666666667" style="81" customWidth="1"/>
    <col min="16" max="16" width="17.5" style="81" customWidth="1"/>
    <col min="17" max="25" width="12.6666666666667" style="81" customWidth="1"/>
    <col min="26" max="16275" width="12.6666666666667" style="80" customWidth="1"/>
    <col min="16276" max="16384" width="12.6666666666667" style="80"/>
  </cols>
  <sheetData>
    <row r="1" s="79" customFormat="1" ht="25" customHeight="1" spans="1:25">
      <c r="A1" s="33" t="s">
        <v>0</v>
      </c>
      <c r="B1" s="33"/>
      <c r="C1" s="33"/>
      <c r="D1" s="33"/>
      <c r="E1" s="82"/>
      <c r="F1" s="33" t="s">
        <v>1</v>
      </c>
      <c r="G1" s="33"/>
      <c r="H1" s="33"/>
      <c r="I1" s="33"/>
      <c r="J1" s="82"/>
      <c r="K1" s="33" t="s">
        <v>2</v>
      </c>
      <c r="L1" s="33"/>
      <c r="M1" s="33"/>
      <c r="N1" s="33"/>
      <c r="O1" s="82"/>
      <c r="P1" s="93"/>
      <c r="Q1" s="93"/>
      <c r="R1" s="93"/>
      <c r="S1" s="93"/>
      <c r="T1" s="82"/>
      <c r="U1" s="93"/>
      <c r="V1" s="93"/>
      <c r="W1" s="93"/>
      <c r="X1" s="93"/>
      <c r="Y1" s="82"/>
    </row>
    <row r="2" s="79" customFormat="1" ht="22" customHeight="1" spans="1:25">
      <c r="A2" s="34" t="s">
        <v>3</v>
      </c>
      <c r="B2" s="34"/>
      <c r="C2" s="34" t="s">
        <v>4</v>
      </c>
      <c r="D2" s="34" t="s">
        <v>5</v>
      </c>
      <c r="E2" s="82"/>
      <c r="F2" s="34" t="s">
        <v>3</v>
      </c>
      <c r="G2" s="34"/>
      <c r="H2" s="34" t="s">
        <v>4</v>
      </c>
      <c r="I2" s="34" t="s">
        <v>5</v>
      </c>
      <c r="J2" s="82"/>
      <c r="K2" s="34" t="s">
        <v>3</v>
      </c>
      <c r="L2" s="34"/>
      <c r="M2" s="34" t="s">
        <v>4</v>
      </c>
      <c r="N2" s="34" t="s">
        <v>5</v>
      </c>
      <c r="O2" s="82"/>
      <c r="P2" s="94"/>
      <c r="Q2" s="94"/>
      <c r="R2" s="94"/>
      <c r="S2" s="94"/>
      <c r="T2" s="82"/>
      <c r="U2" s="94"/>
      <c r="V2" s="94"/>
      <c r="W2" s="94"/>
      <c r="X2" s="94"/>
      <c r="Y2" s="82"/>
    </row>
    <row r="3" s="79" customFormat="1" ht="17.5" customHeight="1" spans="1:25">
      <c r="A3" s="83" t="s">
        <v>6</v>
      </c>
      <c r="B3" s="83"/>
      <c r="C3" s="83">
        <v>11</v>
      </c>
      <c r="D3" s="84">
        <f>C3/$C$14</f>
        <v>0.134146341463415</v>
      </c>
      <c r="E3" s="82"/>
      <c r="F3" s="83" t="s">
        <v>6</v>
      </c>
      <c r="G3" s="83"/>
      <c r="H3" s="83">
        <v>22</v>
      </c>
      <c r="I3" s="84">
        <f t="shared" ref="I3:I11" si="0">H3/$H$12</f>
        <v>0.20952380952381</v>
      </c>
      <c r="J3" s="82"/>
      <c r="K3" s="83" t="s">
        <v>6</v>
      </c>
      <c r="L3" s="83"/>
      <c r="M3" s="83">
        <v>17</v>
      </c>
      <c r="N3" s="84">
        <f>M3/$M$11</f>
        <v>0.166666666666667</v>
      </c>
      <c r="O3" s="82"/>
      <c r="P3" s="82"/>
      <c r="Q3" s="82"/>
      <c r="R3" s="82"/>
      <c r="S3" s="98"/>
      <c r="T3" s="82"/>
      <c r="U3" s="82"/>
      <c r="V3" s="82"/>
      <c r="W3" s="82"/>
      <c r="X3" s="98"/>
      <c r="Y3" s="82"/>
    </row>
    <row r="4" s="79" customFormat="1" ht="17.5" customHeight="1" spans="1:25">
      <c r="A4" s="56" t="s">
        <v>7</v>
      </c>
      <c r="B4" s="56"/>
      <c r="C4" s="56">
        <v>29</v>
      </c>
      <c r="D4" s="85">
        <f>C4/$C$14</f>
        <v>0.353658536585366</v>
      </c>
      <c r="E4" s="82"/>
      <c r="F4" s="56" t="s">
        <v>7</v>
      </c>
      <c r="G4" s="56"/>
      <c r="H4" s="56">
        <v>53</v>
      </c>
      <c r="I4" s="95">
        <f t="shared" si="0"/>
        <v>0.504761904761905</v>
      </c>
      <c r="J4" s="82"/>
      <c r="K4" s="56" t="s">
        <v>7</v>
      </c>
      <c r="L4" s="56"/>
      <c r="M4" s="56">
        <v>56</v>
      </c>
      <c r="N4" s="95">
        <f>M4/$M$11</f>
        <v>0.549019607843137</v>
      </c>
      <c r="O4" s="82"/>
      <c r="P4" s="82"/>
      <c r="Q4" s="82"/>
      <c r="R4" s="82"/>
      <c r="S4" s="98"/>
      <c r="T4" s="82"/>
      <c r="U4" s="82"/>
      <c r="V4" s="82"/>
      <c r="W4" s="82"/>
      <c r="X4" s="98"/>
      <c r="Y4" s="82"/>
    </row>
    <row r="5" s="79" customFormat="1" ht="17.5" customHeight="1" spans="1:25">
      <c r="A5" s="86" t="s">
        <v>8</v>
      </c>
      <c r="B5" s="83" t="s">
        <v>9</v>
      </c>
      <c r="C5" s="83">
        <v>33</v>
      </c>
      <c r="D5" s="84">
        <f>C5/$C$14</f>
        <v>0.402439024390244</v>
      </c>
      <c r="E5" s="82"/>
      <c r="F5" s="83" t="s">
        <v>8</v>
      </c>
      <c r="G5" s="83" t="s">
        <v>9</v>
      </c>
      <c r="H5" s="83">
        <v>17</v>
      </c>
      <c r="I5" s="84">
        <f t="shared" si="0"/>
        <v>0.161904761904762</v>
      </c>
      <c r="J5" s="82"/>
      <c r="K5" s="83" t="s">
        <v>8</v>
      </c>
      <c r="L5" s="83" t="s">
        <v>9</v>
      </c>
      <c r="M5" s="83">
        <v>17</v>
      </c>
      <c r="N5" s="84">
        <f>M5/$M$11</f>
        <v>0.166666666666667</v>
      </c>
      <c r="O5" s="82"/>
      <c r="P5" s="82"/>
      <c r="Q5" s="82"/>
      <c r="R5" s="82"/>
      <c r="S5" s="98"/>
      <c r="T5" s="82"/>
      <c r="U5" s="82"/>
      <c r="V5" s="82"/>
      <c r="W5" s="82"/>
      <c r="X5" s="98"/>
      <c r="Y5" s="82"/>
    </row>
    <row r="6" s="79" customFormat="1" ht="17.5" customHeight="1" spans="1:25">
      <c r="A6" s="87"/>
      <c r="B6" s="83"/>
      <c r="C6" s="83"/>
      <c r="D6" s="84"/>
      <c r="E6" s="82"/>
      <c r="F6" s="83"/>
      <c r="G6" s="83" t="s">
        <v>10</v>
      </c>
      <c r="H6" s="83">
        <v>2</v>
      </c>
      <c r="I6" s="84">
        <f t="shared" si="0"/>
        <v>0.019047619047619</v>
      </c>
      <c r="J6" s="82"/>
      <c r="K6" s="83"/>
      <c r="L6" s="83" t="s">
        <v>10</v>
      </c>
      <c r="M6" s="83">
        <v>3</v>
      </c>
      <c r="N6" s="84">
        <f>M6/$M$11</f>
        <v>0.0294117647058824</v>
      </c>
      <c r="O6" s="82"/>
      <c r="P6" s="82"/>
      <c r="Q6" s="82"/>
      <c r="R6" s="82"/>
      <c r="S6" s="98"/>
      <c r="T6" s="82"/>
      <c r="U6" s="82"/>
      <c r="V6" s="82"/>
      <c r="W6" s="82"/>
      <c r="X6" s="98"/>
      <c r="Y6" s="82"/>
    </row>
    <row r="7" s="79" customFormat="1" ht="17.5" customHeight="1" spans="1:25">
      <c r="A7" s="87"/>
      <c r="B7" s="83" t="s">
        <v>10</v>
      </c>
      <c r="C7" s="83">
        <v>1</v>
      </c>
      <c r="D7" s="84">
        <f t="shared" ref="D7:D13" si="1">C7/$C$14</f>
        <v>0.0121951219512195</v>
      </c>
      <c r="E7" s="82"/>
      <c r="F7" s="88" t="s">
        <v>11</v>
      </c>
      <c r="G7" s="89" t="s">
        <v>12</v>
      </c>
      <c r="H7" s="89">
        <v>1</v>
      </c>
      <c r="I7" s="95">
        <f t="shared" si="0"/>
        <v>0.00952380952380952</v>
      </c>
      <c r="J7" s="82"/>
      <c r="K7" s="96" t="s">
        <v>11</v>
      </c>
      <c r="L7" s="89" t="s">
        <v>13</v>
      </c>
      <c r="M7" s="89">
        <v>1</v>
      </c>
      <c r="N7" s="95">
        <f>M7/$M$11</f>
        <v>0.00980392156862745</v>
      </c>
      <c r="O7" s="82"/>
      <c r="P7" s="82"/>
      <c r="Q7" s="82"/>
      <c r="R7" s="82"/>
      <c r="S7" s="98"/>
      <c r="T7" s="82"/>
      <c r="U7" s="82"/>
      <c r="V7" s="82"/>
      <c r="W7" s="82"/>
      <c r="X7" s="98"/>
      <c r="Y7" s="82"/>
    </row>
    <row r="8" s="79" customFormat="1" ht="17.5" customHeight="1" spans="1:25">
      <c r="A8" s="90"/>
      <c r="B8" s="83" t="s">
        <v>14</v>
      </c>
      <c r="C8" s="83">
        <v>1</v>
      </c>
      <c r="D8" s="84">
        <f t="shared" si="1"/>
        <v>0.0121951219512195</v>
      </c>
      <c r="E8" s="82"/>
      <c r="F8" s="88"/>
      <c r="G8" s="89" t="s">
        <v>15</v>
      </c>
      <c r="H8" s="89">
        <v>2</v>
      </c>
      <c r="I8" s="95">
        <f t="shared" si="0"/>
        <v>0.019047619047619</v>
      </c>
      <c r="J8" s="82"/>
      <c r="K8" s="97"/>
      <c r="L8" s="89" t="s">
        <v>16</v>
      </c>
      <c r="M8" s="89">
        <v>3</v>
      </c>
      <c r="N8" s="95">
        <f>M8/$M$11</f>
        <v>0.0294117647058824</v>
      </c>
      <c r="O8" s="82"/>
      <c r="P8" s="82"/>
      <c r="Q8" s="82"/>
      <c r="R8" s="82"/>
      <c r="S8" s="98"/>
      <c r="T8" s="82"/>
      <c r="U8" s="82"/>
      <c r="V8" s="82"/>
      <c r="W8" s="82"/>
      <c r="X8" s="98"/>
      <c r="Y8" s="82"/>
    </row>
    <row r="9" s="79" customFormat="1" ht="17.5" customHeight="1" spans="1:25">
      <c r="A9" s="88" t="s">
        <v>11</v>
      </c>
      <c r="B9" s="89" t="s">
        <v>15</v>
      </c>
      <c r="C9" s="89">
        <v>1</v>
      </c>
      <c r="D9" s="85">
        <f t="shared" si="1"/>
        <v>0.0121951219512195</v>
      </c>
      <c r="E9" s="82"/>
      <c r="F9" s="91"/>
      <c r="G9" s="89" t="s">
        <v>17</v>
      </c>
      <c r="H9" s="89">
        <v>1</v>
      </c>
      <c r="I9" s="95">
        <f t="shared" si="0"/>
        <v>0.00952380952380952</v>
      </c>
      <c r="J9" s="82"/>
      <c r="K9" s="92" t="s">
        <v>18</v>
      </c>
      <c r="L9" s="68"/>
      <c r="M9" s="68">
        <v>3</v>
      </c>
      <c r="N9" s="84">
        <f>M9/$M$11</f>
        <v>0.0294117647058824</v>
      </c>
      <c r="O9" s="82"/>
      <c r="P9" s="82"/>
      <c r="Q9" s="82"/>
      <c r="R9" s="82"/>
      <c r="S9" s="98"/>
      <c r="T9" s="82"/>
      <c r="U9" s="82"/>
      <c r="V9" s="82"/>
      <c r="W9" s="82"/>
      <c r="X9" s="98"/>
      <c r="Y9" s="82"/>
    </row>
    <row r="10" s="79" customFormat="1" ht="17.5" customHeight="1" spans="1:25">
      <c r="A10" s="88"/>
      <c r="B10" s="72" t="s">
        <v>12</v>
      </c>
      <c r="C10" s="72">
        <v>1</v>
      </c>
      <c r="D10" s="85">
        <f t="shared" si="1"/>
        <v>0.0121951219512195</v>
      </c>
      <c r="E10" s="82"/>
      <c r="F10" s="92" t="s">
        <v>18</v>
      </c>
      <c r="G10" s="68"/>
      <c r="H10" s="68">
        <v>2</v>
      </c>
      <c r="I10" s="84">
        <f t="shared" si="0"/>
        <v>0.019047619047619</v>
      </c>
      <c r="J10" s="82"/>
      <c r="K10" s="89" t="s">
        <v>19</v>
      </c>
      <c r="L10" s="89"/>
      <c r="M10" s="89">
        <v>2</v>
      </c>
      <c r="N10" s="95">
        <f>M10/$M$11</f>
        <v>0.0196078431372549</v>
      </c>
      <c r="O10" s="82"/>
      <c r="P10" s="82"/>
      <c r="Q10" s="82"/>
      <c r="R10" s="82"/>
      <c r="S10" s="98"/>
      <c r="T10" s="82"/>
      <c r="U10" s="82"/>
      <c r="V10" s="82"/>
      <c r="W10" s="82"/>
      <c r="X10" s="98"/>
      <c r="Y10" s="82"/>
    </row>
    <row r="11" s="79" customFormat="1" ht="17.5" customHeight="1" spans="1:25">
      <c r="A11" s="91"/>
      <c r="B11" s="72" t="s">
        <v>17</v>
      </c>
      <c r="C11" s="72">
        <v>1</v>
      </c>
      <c r="D11" s="85">
        <f t="shared" si="1"/>
        <v>0.0121951219512195</v>
      </c>
      <c r="E11" s="82"/>
      <c r="F11" s="89" t="s">
        <v>19</v>
      </c>
      <c r="G11" s="89"/>
      <c r="H11" s="89">
        <v>5</v>
      </c>
      <c r="I11" s="95">
        <f t="shared" si="0"/>
        <v>0.0476190476190476</v>
      </c>
      <c r="J11" s="82"/>
      <c r="K11" s="92" t="s">
        <v>20</v>
      </c>
      <c r="L11" s="92"/>
      <c r="M11" s="92">
        <f>SUM(M3:M10)</f>
        <v>102</v>
      </c>
      <c r="N11" s="84">
        <f>SUM(N3:N10)</f>
        <v>1</v>
      </c>
      <c r="O11" s="82"/>
      <c r="P11" s="82"/>
      <c r="Q11" s="82"/>
      <c r="R11" s="82"/>
      <c r="S11" s="98"/>
      <c r="T11" s="82"/>
      <c r="U11" s="82"/>
      <c r="V11" s="82"/>
      <c r="W11" s="82"/>
      <c r="X11" s="82"/>
      <c r="Y11" s="82"/>
    </row>
    <row r="12" s="79" customFormat="1" ht="17.5" customHeight="1" spans="1:25">
      <c r="A12" s="92" t="s">
        <v>18</v>
      </c>
      <c r="B12" s="68"/>
      <c r="C12" s="68">
        <v>1</v>
      </c>
      <c r="D12" s="84">
        <f t="shared" si="1"/>
        <v>0.0121951219512195</v>
      </c>
      <c r="E12" s="82"/>
      <c r="F12" s="92" t="s">
        <v>20</v>
      </c>
      <c r="G12" s="92"/>
      <c r="H12" s="92">
        <f>SUM(H3:H11)</f>
        <v>105</v>
      </c>
      <c r="I12" s="84">
        <f>SUM(I3:I11)</f>
        <v>1</v>
      </c>
      <c r="J12" s="82"/>
      <c r="K12" s="82"/>
      <c r="L12" s="82"/>
      <c r="M12" s="82"/>
      <c r="N12" s="82"/>
      <c r="O12" s="82"/>
      <c r="P12" s="82"/>
      <c r="Q12" s="82"/>
      <c r="R12" s="82"/>
      <c r="S12" s="98"/>
      <c r="T12" s="82"/>
      <c r="U12" s="82"/>
      <c r="V12" s="82"/>
      <c r="W12" s="82"/>
      <c r="X12" s="82"/>
      <c r="Y12" s="82"/>
    </row>
    <row r="13" s="79" customFormat="1" ht="17.5" customHeight="1" spans="1:25">
      <c r="A13" s="89" t="s">
        <v>19</v>
      </c>
      <c r="B13" s="89"/>
      <c r="C13" s="89">
        <v>3</v>
      </c>
      <c r="D13" s="85">
        <f t="shared" si="1"/>
        <v>0.0365853658536585</v>
      </c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</row>
    <row r="14" s="79" customFormat="1" ht="17.5" customHeight="1" spans="1:25">
      <c r="A14" s="92" t="s">
        <v>20</v>
      </c>
      <c r="B14" s="92"/>
      <c r="C14" s="92">
        <f>SUM(C3:C13)</f>
        <v>82</v>
      </c>
      <c r="D14" s="84">
        <f>SUM(D3:D13)</f>
        <v>1</v>
      </c>
      <c r="E14" s="82"/>
      <c r="F14" s="82"/>
      <c r="G14" s="82"/>
      <c r="H14" s="82"/>
      <c r="I14" s="82"/>
      <c r="J14" s="82"/>
      <c r="K14" s="81"/>
      <c r="L14" s="81"/>
      <c r="M14" s="81"/>
      <c r="N14" s="81"/>
      <c r="O14" s="82"/>
      <c r="P14" s="82"/>
      <c r="Q14" s="82"/>
      <c r="R14" s="82"/>
      <c r="S14" s="82"/>
      <c r="T14" s="82"/>
      <c r="U14" s="81"/>
      <c r="V14" s="81"/>
      <c r="W14" s="81"/>
      <c r="X14" s="81"/>
      <c r="Y14" s="82"/>
    </row>
    <row r="15" customHeight="1" spans="1:9">
      <c r="A15" s="79"/>
      <c r="B15" s="79"/>
      <c r="C15" s="79"/>
      <c r="D15" s="79"/>
      <c r="F15" s="82"/>
      <c r="G15" s="82"/>
      <c r="H15" s="82"/>
      <c r="I15" s="82"/>
    </row>
    <row r="16" customHeight="1" spans="1:9">
      <c r="A16" s="79"/>
      <c r="B16" s="79"/>
      <c r="C16" s="79"/>
      <c r="D16" s="79"/>
      <c r="F16" s="82"/>
      <c r="G16" s="82"/>
      <c r="H16" s="82"/>
      <c r="I16" s="82"/>
    </row>
    <row r="17" customHeight="1" spans="6:9">
      <c r="F17" s="82"/>
      <c r="G17" s="82"/>
      <c r="H17" s="82"/>
      <c r="I17" s="82"/>
    </row>
  </sheetData>
  <mergeCells count="15">
    <mergeCell ref="A1:D1"/>
    <mergeCell ref="F1:I1"/>
    <mergeCell ref="K1:N1"/>
    <mergeCell ref="A2:B2"/>
    <mergeCell ref="F2:G2"/>
    <mergeCell ref="K2:L2"/>
    <mergeCell ref="K11:L11"/>
    <mergeCell ref="F12:G12"/>
    <mergeCell ref="A14:B14"/>
    <mergeCell ref="A5:A8"/>
    <mergeCell ref="A9:A11"/>
    <mergeCell ref="F5:F6"/>
    <mergeCell ref="F7:F9"/>
    <mergeCell ref="K5:K6"/>
    <mergeCell ref="K7:K8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6"/>
  <sheetViews>
    <sheetView topLeftCell="H1" workbookViewId="0">
      <selection activeCell="O10" sqref="O10"/>
    </sheetView>
  </sheetViews>
  <sheetFormatPr defaultColWidth="13.775" defaultRowHeight="18.5" customHeight="1"/>
  <cols>
    <col min="1" max="1" width="17.125" style="31" customWidth="1"/>
    <col min="2" max="2" width="9.225" style="31" customWidth="1"/>
    <col min="3" max="3" width="9.66666666666667" style="31" customWidth="1"/>
    <col min="4" max="4" width="7.66666666666667" style="31" customWidth="1"/>
    <col min="5" max="5" width="7.55833333333333" style="31" customWidth="1"/>
    <col min="6" max="6" width="7.55833333333333" style="32" customWidth="1"/>
    <col min="7" max="7" width="18.5" style="32" customWidth="1"/>
    <col min="8" max="8" width="11.5" style="32" customWidth="1"/>
    <col min="9" max="9" width="11.625" style="32" customWidth="1"/>
    <col min="10" max="10" width="9.75" style="32" customWidth="1"/>
    <col min="11" max="12" width="7.55833333333333" style="32" customWidth="1"/>
    <col min="13" max="13" width="17.625" style="32" customWidth="1"/>
    <col min="14" max="14" width="13" style="32" customWidth="1"/>
    <col min="15" max="15" width="9.625" style="32" customWidth="1"/>
    <col min="16" max="16" width="10.75" style="32" customWidth="1"/>
    <col min="17" max="18" width="7.55833333333333" style="32" customWidth="1"/>
    <col min="19" max="19" width="17.75" style="32" customWidth="1"/>
    <col min="20" max="20" width="15" style="32" customWidth="1"/>
    <col min="21" max="21" width="11" style="32" customWidth="1"/>
    <col min="22" max="22" width="12" style="32" customWidth="1"/>
    <col min="23" max="24" width="7.55833333333333" style="32" customWidth="1"/>
    <col min="25" max="25" width="19.125" style="32" customWidth="1"/>
    <col min="26" max="26" width="17.125" style="32" customWidth="1"/>
    <col min="27" max="27" width="11.375" style="32" customWidth="1"/>
    <col min="28" max="28" width="11" style="32" customWidth="1"/>
    <col min="29" max="29" width="7.55833333333333" style="32" customWidth="1"/>
    <col min="30" max="16045" width="7.55833333333333" style="31" customWidth="1"/>
    <col min="16046" max="16061" width="13.775" style="31" customWidth="1"/>
    <col min="16062" max="16077" width="13.775" style="31"/>
    <col min="16078" max="16334" width="7.55833333333333" style="31"/>
    <col min="16335" max="16384" width="13.775" style="31"/>
  </cols>
  <sheetData>
    <row r="1" s="63" customFormat="1" ht="21" customHeight="1" spans="1:29">
      <c r="A1" s="33" t="s">
        <v>21</v>
      </c>
      <c r="B1" s="33"/>
      <c r="C1" s="33"/>
      <c r="D1" s="33"/>
      <c r="F1" s="65"/>
      <c r="G1" s="33" t="s">
        <v>22</v>
      </c>
      <c r="H1" s="33"/>
      <c r="I1" s="33"/>
      <c r="J1" s="33"/>
      <c r="K1" s="65"/>
      <c r="L1" s="65"/>
      <c r="M1" s="33" t="s">
        <v>23</v>
      </c>
      <c r="N1" s="33"/>
      <c r="O1" s="33"/>
      <c r="P1" s="33"/>
      <c r="Q1" s="65"/>
      <c r="R1" s="65"/>
      <c r="S1" s="51"/>
      <c r="T1" s="51"/>
      <c r="U1" s="51"/>
      <c r="V1" s="51"/>
      <c r="W1" s="65"/>
      <c r="X1" s="65"/>
      <c r="Y1" s="51"/>
      <c r="Z1" s="51"/>
      <c r="AA1" s="51"/>
      <c r="AB1" s="51"/>
      <c r="AC1" s="65"/>
    </row>
    <row r="2" s="64" customFormat="1" customHeight="1" spans="1:29">
      <c r="A2" s="34" t="s">
        <v>24</v>
      </c>
      <c r="B2" s="34" t="s">
        <v>25</v>
      </c>
      <c r="C2" s="34" t="s">
        <v>4</v>
      </c>
      <c r="D2" s="34" t="s">
        <v>5</v>
      </c>
      <c r="F2" s="66"/>
      <c r="G2" s="34" t="s">
        <v>24</v>
      </c>
      <c r="H2" s="34" t="s">
        <v>25</v>
      </c>
      <c r="I2" s="34" t="s">
        <v>4</v>
      </c>
      <c r="J2" s="34" t="s">
        <v>5</v>
      </c>
      <c r="K2" s="66"/>
      <c r="L2" s="66"/>
      <c r="M2" s="34" t="s">
        <v>24</v>
      </c>
      <c r="N2" s="34" t="s">
        <v>25</v>
      </c>
      <c r="O2" s="34" t="s">
        <v>4</v>
      </c>
      <c r="P2" s="34" t="s">
        <v>5</v>
      </c>
      <c r="Q2" s="66"/>
      <c r="R2" s="66"/>
      <c r="S2" s="49"/>
      <c r="T2" s="49"/>
      <c r="U2" s="49"/>
      <c r="V2" s="49"/>
      <c r="W2" s="66"/>
      <c r="X2" s="66"/>
      <c r="Y2" s="49"/>
      <c r="Z2" s="49"/>
      <c r="AA2" s="49"/>
      <c r="AB2" s="49"/>
      <c r="AC2" s="66"/>
    </row>
    <row r="3" customHeight="1" spans="1:28">
      <c r="A3" s="67" t="s">
        <v>26</v>
      </c>
      <c r="B3" s="68" t="s">
        <v>27</v>
      </c>
      <c r="C3" s="68">
        <v>4</v>
      </c>
      <c r="D3" s="69">
        <f>C3/$C$15</f>
        <v>0.0487804878048781</v>
      </c>
      <c r="G3" s="68" t="s">
        <v>26</v>
      </c>
      <c r="H3" s="68" t="s">
        <v>27</v>
      </c>
      <c r="I3" s="68">
        <v>8</v>
      </c>
      <c r="J3" s="69">
        <f t="shared" ref="J3:J12" si="0">I3/$I$13</f>
        <v>0.0761904761904762</v>
      </c>
      <c r="M3" s="68" t="s">
        <v>26</v>
      </c>
      <c r="N3" s="68" t="s">
        <v>27</v>
      </c>
      <c r="O3" s="68">
        <v>10</v>
      </c>
      <c r="P3" s="69">
        <f>O3/$O$13</f>
        <v>0.0980392156862745</v>
      </c>
      <c r="V3" s="60"/>
      <c r="AB3" s="60"/>
    </row>
    <row r="4" customHeight="1" spans="1:28">
      <c r="A4" s="70"/>
      <c r="B4" s="68" t="s">
        <v>28</v>
      </c>
      <c r="C4" s="68">
        <v>27</v>
      </c>
      <c r="D4" s="69">
        <f>C4/$C$15</f>
        <v>0.329268292682927</v>
      </c>
      <c r="G4" s="68"/>
      <c r="H4" s="68" t="s">
        <v>28</v>
      </c>
      <c r="I4" s="68">
        <v>22</v>
      </c>
      <c r="J4" s="69">
        <f t="shared" si="0"/>
        <v>0.20952380952381</v>
      </c>
      <c r="M4" s="68"/>
      <c r="N4" s="68" t="s">
        <v>28</v>
      </c>
      <c r="O4" s="68">
        <v>18</v>
      </c>
      <c r="P4" s="69">
        <f t="shared" ref="P4:P12" si="1">O4/$O$13</f>
        <v>0.176470588235294</v>
      </c>
      <c r="V4" s="60"/>
      <c r="AB4" s="60"/>
    </row>
    <row r="5" customHeight="1" spans="1:28">
      <c r="A5" s="71"/>
      <c r="B5" s="72"/>
      <c r="C5" s="72"/>
      <c r="D5" s="73"/>
      <c r="G5" s="68"/>
      <c r="H5" s="68" t="s">
        <v>29</v>
      </c>
      <c r="I5" s="68">
        <v>1</v>
      </c>
      <c r="J5" s="69">
        <f t="shared" si="0"/>
        <v>0.00952380952380952</v>
      </c>
      <c r="M5" s="68"/>
      <c r="N5" s="68" t="s">
        <v>29</v>
      </c>
      <c r="O5" s="68">
        <v>1</v>
      </c>
      <c r="P5" s="69">
        <f t="shared" si="1"/>
        <v>0.00980392156862745</v>
      </c>
      <c r="V5" s="60"/>
      <c r="AB5" s="60"/>
    </row>
    <row r="6" customHeight="1" spans="1:28">
      <c r="A6" s="71"/>
      <c r="B6" s="72"/>
      <c r="C6" s="72"/>
      <c r="D6" s="73"/>
      <c r="G6" s="74" t="s">
        <v>30</v>
      </c>
      <c r="H6" s="72" t="s">
        <v>28</v>
      </c>
      <c r="I6" s="72">
        <v>59</v>
      </c>
      <c r="J6" s="73">
        <f t="shared" si="0"/>
        <v>0.561904761904762</v>
      </c>
      <c r="M6" s="74" t="s">
        <v>30</v>
      </c>
      <c r="N6" s="72" t="s">
        <v>28</v>
      </c>
      <c r="O6" s="72">
        <v>60</v>
      </c>
      <c r="P6" s="73">
        <f t="shared" si="1"/>
        <v>0.588235294117647</v>
      </c>
      <c r="V6" s="60"/>
      <c r="AB6" s="60"/>
    </row>
    <row r="7" customHeight="1" spans="1:28">
      <c r="A7" s="74" t="s">
        <v>30</v>
      </c>
      <c r="B7" s="72" t="s">
        <v>28</v>
      </c>
      <c r="C7" s="72">
        <v>26</v>
      </c>
      <c r="D7" s="73">
        <f t="shared" ref="D7:D14" si="2">C7/$C$15</f>
        <v>0.317073170731707</v>
      </c>
      <c r="G7" s="75"/>
      <c r="H7" s="72" t="s">
        <v>29</v>
      </c>
      <c r="I7" s="72">
        <v>1</v>
      </c>
      <c r="J7" s="73">
        <f t="shared" si="0"/>
        <v>0.00952380952380952</v>
      </c>
      <c r="M7" s="75"/>
      <c r="N7" s="72" t="s">
        <v>29</v>
      </c>
      <c r="O7" s="72">
        <v>3</v>
      </c>
      <c r="P7" s="73">
        <f t="shared" si="1"/>
        <v>0.0294117647058824</v>
      </c>
      <c r="V7" s="60"/>
      <c r="AB7" s="60"/>
    </row>
    <row r="8" customHeight="1" spans="1:28">
      <c r="A8" s="75"/>
      <c r="B8" s="72" t="s">
        <v>29</v>
      </c>
      <c r="C8" s="72">
        <v>5</v>
      </c>
      <c r="D8" s="73">
        <f t="shared" si="2"/>
        <v>0.0609756097560976</v>
      </c>
      <c r="G8" s="67" t="s">
        <v>31</v>
      </c>
      <c r="H8" s="68" t="s">
        <v>28</v>
      </c>
      <c r="I8" s="68">
        <v>4</v>
      </c>
      <c r="J8" s="69">
        <f t="shared" si="0"/>
        <v>0.0380952380952381</v>
      </c>
      <c r="M8" s="67" t="s">
        <v>31</v>
      </c>
      <c r="N8" s="68" t="s">
        <v>28</v>
      </c>
      <c r="O8" s="68">
        <v>4</v>
      </c>
      <c r="P8" s="69">
        <f t="shared" si="1"/>
        <v>0.0392156862745098</v>
      </c>
      <c r="V8" s="60"/>
      <c r="AB8" s="60"/>
    </row>
    <row r="9" customHeight="1" spans="1:28">
      <c r="A9" s="68" t="s">
        <v>32</v>
      </c>
      <c r="B9" s="68" t="s">
        <v>27</v>
      </c>
      <c r="C9" s="68">
        <v>1</v>
      </c>
      <c r="D9" s="69">
        <f t="shared" si="2"/>
        <v>0.0121951219512195</v>
      </c>
      <c r="G9" s="72" t="s">
        <v>33</v>
      </c>
      <c r="H9" s="72" t="s">
        <v>28</v>
      </c>
      <c r="I9" s="72">
        <v>1</v>
      </c>
      <c r="J9" s="73">
        <f t="shared" si="0"/>
        <v>0.00952380952380952</v>
      </c>
      <c r="M9" s="72" t="s">
        <v>32</v>
      </c>
      <c r="N9" s="72" t="s">
        <v>28</v>
      </c>
      <c r="O9" s="72">
        <v>1</v>
      </c>
      <c r="P9" s="73">
        <f t="shared" si="1"/>
        <v>0.00980392156862745</v>
      </c>
      <c r="V9" s="60"/>
      <c r="AB9" s="60"/>
    </row>
    <row r="10" customHeight="1" spans="1:28">
      <c r="A10" s="74" t="s">
        <v>31</v>
      </c>
      <c r="B10" s="72" t="s">
        <v>28</v>
      </c>
      <c r="C10" s="72">
        <v>7</v>
      </c>
      <c r="D10" s="73">
        <f t="shared" si="2"/>
        <v>0.0853658536585366</v>
      </c>
      <c r="G10" s="68" t="s">
        <v>34</v>
      </c>
      <c r="H10" s="68" t="s">
        <v>35</v>
      </c>
      <c r="I10" s="68">
        <v>2</v>
      </c>
      <c r="J10" s="69">
        <f t="shared" si="0"/>
        <v>0.019047619047619</v>
      </c>
      <c r="M10" s="68" t="s">
        <v>34</v>
      </c>
      <c r="N10" s="68" t="s">
        <v>27</v>
      </c>
      <c r="O10" s="68">
        <v>1</v>
      </c>
      <c r="P10" s="69">
        <f t="shared" si="1"/>
        <v>0.00980392156862745</v>
      </c>
      <c r="V10" s="60"/>
      <c r="AB10" s="60"/>
    </row>
    <row r="11" customHeight="1" spans="1:28">
      <c r="A11" s="68" t="s">
        <v>33</v>
      </c>
      <c r="B11" s="68" t="s">
        <v>28</v>
      </c>
      <c r="C11" s="68">
        <v>1</v>
      </c>
      <c r="D11" s="69">
        <f t="shared" si="2"/>
        <v>0.0121951219512195</v>
      </c>
      <c r="G11" s="72" t="s">
        <v>36</v>
      </c>
      <c r="H11" s="72" t="s">
        <v>35</v>
      </c>
      <c r="I11" s="72">
        <v>1</v>
      </c>
      <c r="J11" s="73">
        <f t="shared" si="0"/>
        <v>0.00952380952380952</v>
      </c>
      <c r="M11" s="72" t="s">
        <v>36</v>
      </c>
      <c r="N11" s="72" t="s">
        <v>27</v>
      </c>
      <c r="O11" s="72">
        <v>1</v>
      </c>
      <c r="P11" s="73">
        <f t="shared" si="1"/>
        <v>0.00980392156862745</v>
      </c>
      <c r="V11" s="60"/>
      <c r="AB11" s="60"/>
    </row>
    <row r="12" customHeight="1" spans="1:28">
      <c r="A12" s="72" t="s">
        <v>34</v>
      </c>
      <c r="B12" s="72" t="s">
        <v>35</v>
      </c>
      <c r="C12" s="72">
        <v>3</v>
      </c>
      <c r="D12" s="73">
        <f t="shared" si="2"/>
        <v>0.0365853658536585</v>
      </c>
      <c r="G12" s="68" t="s">
        <v>37</v>
      </c>
      <c r="H12" s="68" t="s">
        <v>28</v>
      </c>
      <c r="I12" s="68">
        <v>6</v>
      </c>
      <c r="J12" s="69">
        <f t="shared" si="0"/>
        <v>0.0571428571428571</v>
      </c>
      <c r="M12" s="68" t="s">
        <v>37</v>
      </c>
      <c r="N12" s="68" t="s">
        <v>28</v>
      </c>
      <c r="O12" s="68">
        <v>3</v>
      </c>
      <c r="P12" s="69">
        <f t="shared" si="1"/>
        <v>0.0294117647058824</v>
      </c>
      <c r="V12" s="60"/>
      <c r="AB12" s="60"/>
    </row>
    <row r="13" customHeight="1" spans="1:22">
      <c r="A13" s="68" t="s">
        <v>36</v>
      </c>
      <c r="B13" s="68" t="s">
        <v>38</v>
      </c>
      <c r="C13" s="68">
        <v>1</v>
      </c>
      <c r="D13" s="69">
        <f t="shared" si="2"/>
        <v>0.0121951219512195</v>
      </c>
      <c r="G13" s="72" t="s">
        <v>20</v>
      </c>
      <c r="H13" s="72"/>
      <c r="I13" s="78">
        <f>SUM(I3:I12)</f>
        <v>105</v>
      </c>
      <c r="J13" s="73">
        <f>SUM(J3:J12)</f>
        <v>1</v>
      </c>
      <c r="M13" s="72" t="s">
        <v>20</v>
      </c>
      <c r="N13" s="72"/>
      <c r="O13" s="78">
        <f>SUM(O3:O12)</f>
        <v>102</v>
      </c>
      <c r="P13" s="73">
        <f>SUM(P3:P12)</f>
        <v>1</v>
      </c>
      <c r="V13" s="60"/>
    </row>
    <row r="14" customHeight="1" spans="1:22">
      <c r="A14" s="72" t="s">
        <v>37</v>
      </c>
      <c r="B14" s="72" t="s">
        <v>28</v>
      </c>
      <c r="C14" s="72">
        <v>7</v>
      </c>
      <c r="D14" s="73">
        <f t="shared" si="2"/>
        <v>0.0853658536585366</v>
      </c>
      <c r="P14" s="60"/>
      <c r="V14" s="60"/>
    </row>
    <row r="15" customHeight="1" spans="1:22">
      <c r="A15" s="68" t="s">
        <v>20</v>
      </c>
      <c r="B15" s="68"/>
      <c r="C15" s="76">
        <f>SUM(C3:C14)</f>
        <v>82</v>
      </c>
      <c r="D15" s="69">
        <f>SUM(D3:D14)</f>
        <v>1</v>
      </c>
      <c r="O15" s="61"/>
      <c r="P15" s="60"/>
      <c r="U15" s="61"/>
      <c r="V15" s="60"/>
    </row>
    <row r="16" customHeight="1" spans="4:4">
      <c r="D16" s="77"/>
    </row>
  </sheetData>
  <mergeCells count="12">
    <mergeCell ref="A1:D1"/>
    <mergeCell ref="G1:J1"/>
    <mergeCell ref="M1:P1"/>
    <mergeCell ref="G13:H13"/>
    <mergeCell ref="M13:N13"/>
    <mergeCell ref="A15:B15"/>
    <mergeCell ref="A3:A4"/>
    <mergeCell ref="A7:A8"/>
    <mergeCell ref="G3:G5"/>
    <mergeCell ref="G6:G7"/>
    <mergeCell ref="M3:M5"/>
    <mergeCell ref="M6:M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6"/>
  <sheetViews>
    <sheetView tabSelected="1" topLeftCell="E1" workbookViewId="0">
      <selection activeCell="M10" sqref="M10"/>
    </sheetView>
  </sheetViews>
  <sheetFormatPr defaultColWidth="11.775" defaultRowHeight="16" customHeight="1"/>
  <cols>
    <col min="1" max="1" width="8.25" style="31" customWidth="1"/>
    <col min="4" max="5" width="11.775" style="31" customWidth="1"/>
    <col min="6" max="25" width="11.775" style="32" customWidth="1"/>
    <col min="26" max="16132" width="11.775" style="31" customWidth="1"/>
    <col min="16133" max="16384" width="11.775" style="31"/>
  </cols>
  <sheetData>
    <row r="1" ht="24" customHeight="1" spans="1:24">
      <c r="A1" s="33" t="s">
        <v>39</v>
      </c>
      <c r="B1" s="33"/>
      <c r="C1" s="33"/>
      <c r="D1" s="33"/>
      <c r="E1" s="32"/>
      <c r="F1" s="33" t="s">
        <v>40</v>
      </c>
      <c r="G1" s="33"/>
      <c r="H1" s="33"/>
      <c r="I1" s="33"/>
      <c r="K1" s="33" t="s">
        <v>41</v>
      </c>
      <c r="L1" s="33"/>
      <c r="M1" s="33"/>
      <c r="N1" s="33"/>
      <c r="P1" s="51"/>
      <c r="Q1" s="51"/>
      <c r="R1" s="51"/>
      <c r="S1" s="51"/>
      <c r="U1" s="51"/>
      <c r="V1" s="51"/>
      <c r="W1" s="51"/>
      <c r="X1" s="51"/>
    </row>
    <row r="2" customHeight="1" spans="1:24">
      <c r="A2" s="34" t="s">
        <v>42</v>
      </c>
      <c r="B2" s="34" t="s">
        <v>25</v>
      </c>
      <c r="C2" s="34" t="s">
        <v>4</v>
      </c>
      <c r="D2" s="34" t="s">
        <v>5</v>
      </c>
      <c r="E2" s="32"/>
      <c r="F2" s="34" t="s">
        <v>42</v>
      </c>
      <c r="G2" s="34" t="s">
        <v>25</v>
      </c>
      <c r="H2" s="34" t="s">
        <v>4</v>
      </c>
      <c r="I2" s="34" t="s">
        <v>5</v>
      </c>
      <c r="K2" s="34" t="s">
        <v>42</v>
      </c>
      <c r="L2" s="34" t="s">
        <v>25</v>
      </c>
      <c r="M2" s="34" t="s">
        <v>4</v>
      </c>
      <c r="N2" s="34" t="s">
        <v>5</v>
      </c>
      <c r="P2" s="49"/>
      <c r="Q2" s="49"/>
      <c r="R2" s="49"/>
      <c r="S2" s="49"/>
      <c r="U2" s="49"/>
      <c r="V2" s="49"/>
      <c r="W2" s="49"/>
      <c r="X2" s="49"/>
    </row>
    <row r="3" customHeight="1" spans="1:24">
      <c r="A3" s="35" t="s">
        <v>43</v>
      </c>
      <c r="B3" s="35" t="s">
        <v>28</v>
      </c>
      <c r="C3" s="36">
        <v>6</v>
      </c>
      <c r="D3" s="37">
        <f>C3/$C$13</f>
        <v>0.0731707317073171</v>
      </c>
      <c r="E3" s="32"/>
      <c r="F3" s="35" t="s">
        <v>43</v>
      </c>
      <c r="G3" s="35" t="s">
        <v>28</v>
      </c>
      <c r="H3" s="36">
        <v>5</v>
      </c>
      <c r="I3" s="37">
        <f>H3/$H$13</f>
        <v>0.0476190476190476</v>
      </c>
      <c r="K3" s="35" t="s">
        <v>43</v>
      </c>
      <c r="L3" s="35" t="s">
        <v>28</v>
      </c>
      <c r="M3" s="36">
        <v>4</v>
      </c>
      <c r="N3" s="37">
        <f>M3/$M$13</f>
        <v>0.0392156862745098</v>
      </c>
      <c r="P3" s="59"/>
      <c r="Q3" s="59"/>
      <c r="R3" s="59"/>
      <c r="S3" s="62"/>
      <c r="U3" s="59"/>
      <c r="V3" s="59"/>
      <c r="W3" s="59"/>
      <c r="X3" s="62"/>
    </row>
    <row r="4" customHeight="1" spans="1:24">
      <c r="A4" s="38" t="s">
        <v>44</v>
      </c>
      <c r="B4" s="39" t="s">
        <v>28</v>
      </c>
      <c r="C4" s="40">
        <v>49</v>
      </c>
      <c r="D4" s="41">
        <f t="shared" ref="D4:D12" si="0">C4/$C$13</f>
        <v>0.597560975609756</v>
      </c>
      <c r="E4" s="32"/>
      <c r="F4" s="38" t="s">
        <v>44</v>
      </c>
      <c r="G4" s="39" t="s">
        <v>28</v>
      </c>
      <c r="H4" s="40">
        <v>64</v>
      </c>
      <c r="I4" s="41">
        <f t="shared" ref="I4:I12" si="1">H4/$H$13</f>
        <v>0.60952380952381</v>
      </c>
      <c r="K4" s="38" t="s">
        <v>44</v>
      </c>
      <c r="L4" s="39" t="s">
        <v>28</v>
      </c>
      <c r="M4" s="40">
        <v>65</v>
      </c>
      <c r="N4" s="41">
        <f t="shared" ref="N4:N12" si="2">M4/$M$13</f>
        <v>0.637254901960784</v>
      </c>
      <c r="P4" s="59"/>
      <c r="Q4" s="59"/>
      <c r="R4" s="59"/>
      <c r="S4" s="62"/>
      <c r="V4" s="59"/>
      <c r="W4" s="59"/>
      <c r="X4" s="62"/>
    </row>
    <row r="5" customHeight="1" spans="1:24">
      <c r="A5" s="42"/>
      <c r="B5" s="39" t="s">
        <v>45</v>
      </c>
      <c r="C5" s="40">
        <v>2</v>
      </c>
      <c r="D5" s="41">
        <f t="shared" si="0"/>
        <v>0.024390243902439</v>
      </c>
      <c r="E5" s="32"/>
      <c r="F5" s="43"/>
      <c r="G5" s="39" t="s">
        <v>46</v>
      </c>
      <c r="H5" s="39">
        <v>2</v>
      </c>
      <c r="I5" s="41">
        <f t="shared" si="1"/>
        <v>0.019047619047619</v>
      </c>
      <c r="K5" s="43"/>
      <c r="L5" s="39" t="s">
        <v>46</v>
      </c>
      <c r="M5" s="39">
        <v>4</v>
      </c>
      <c r="N5" s="41">
        <f t="shared" si="2"/>
        <v>0.0392156862745098</v>
      </c>
      <c r="R5" s="61"/>
      <c r="S5" s="62"/>
      <c r="W5" s="61"/>
      <c r="X5" s="62"/>
    </row>
    <row r="6" customHeight="1" spans="1:24">
      <c r="A6" s="44" t="s">
        <v>47</v>
      </c>
      <c r="B6" s="35" t="s">
        <v>35</v>
      </c>
      <c r="C6" s="36">
        <v>1</v>
      </c>
      <c r="D6" s="37">
        <f t="shared" si="0"/>
        <v>0.0121951219512195</v>
      </c>
      <c r="E6" s="32"/>
      <c r="F6" s="42"/>
      <c r="G6" s="39" t="s">
        <v>45</v>
      </c>
      <c r="H6" s="40">
        <v>1</v>
      </c>
      <c r="I6" s="41">
        <f t="shared" si="1"/>
        <v>0.00952380952380952</v>
      </c>
      <c r="K6" s="42"/>
      <c r="L6" s="39" t="s">
        <v>45</v>
      </c>
      <c r="M6" s="40">
        <v>1</v>
      </c>
      <c r="N6" s="41">
        <f t="shared" si="2"/>
        <v>0.00980392156862745</v>
      </c>
      <c r="R6" s="61"/>
      <c r="S6" s="62"/>
      <c r="W6" s="61"/>
      <c r="X6" s="62"/>
    </row>
    <row r="7" customHeight="1" spans="1:24">
      <c r="A7" s="45"/>
      <c r="B7" s="35" t="s">
        <v>45</v>
      </c>
      <c r="C7" s="36">
        <v>2</v>
      </c>
      <c r="D7" s="37">
        <f t="shared" si="0"/>
        <v>0.024390243902439</v>
      </c>
      <c r="E7" s="32"/>
      <c r="F7" s="35" t="s">
        <v>47</v>
      </c>
      <c r="G7" s="35" t="s">
        <v>45</v>
      </c>
      <c r="H7" s="36">
        <v>5</v>
      </c>
      <c r="I7" s="37">
        <f t="shared" si="1"/>
        <v>0.0476190476190476</v>
      </c>
      <c r="K7" s="35" t="s">
        <v>47</v>
      </c>
      <c r="L7" s="35" t="s">
        <v>45</v>
      </c>
      <c r="M7" s="36">
        <v>9</v>
      </c>
      <c r="N7" s="37">
        <f t="shared" si="2"/>
        <v>0.0882352941176471</v>
      </c>
      <c r="R7" s="61"/>
      <c r="S7" s="62"/>
      <c r="W7" s="61"/>
      <c r="X7" s="62"/>
    </row>
    <row r="8" customHeight="1" spans="1:24">
      <c r="A8" s="43" t="s">
        <v>48</v>
      </c>
      <c r="B8" s="39" t="s">
        <v>28</v>
      </c>
      <c r="C8" s="40">
        <v>13</v>
      </c>
      <c r="D8" s="41">
        <f t="shared" si="0"/>
        <v>0.158536585365854</v>
      </c>
      <c r="E8" s="32"/>
      <c r="F8" s="39" t="s">
        <v>48</v>
      </c>
      <c r="G8" s="39" t="s">
        <v>28</v>
      </c>
      <c r="H8" s="40">
        <v>20</v>
      </c>
      <c r="I8" s="41">
        <f t="shared" si="1"/>
        <v>0.19047619047619</v>
      </c>
      <c r="K8" s="39" t="s">
        <v>48</v>
      </c>
      <c r="L8" s="39" t="s">
        <v>28</v>
      </c>
      <c r="M8" s="40">
        <v>15</v>
      </c>
      <c r="N8" s="41">
        <f t="shared" si="2"/>
        <v>0.147058823529412</v>
      </c>
      <c r="R8" s="61"/>
      <c r="S8" s="62"/>
      <c r="W8" s="61"/>
      <c r="X8" s="62"/>
    </row>
    <row r="9" customHeight="1" spans="1:24">
      <c r="A9" s="42"/>
      <c r="B9" s="39" t="s">
        <v>46</v>
      </c>
      <c r="C9" s="40">
        <v>5</v>
      </c>
      <c r="D9" s="41">
        <f t="shared" si="0"/>
        <v>0.0609756097560976</v>
      </c>
      <c r="E9" s="32"/>
      <c r="F9" s="35" t="s">
        <v>49</v>
      </c>
      <c r="G9" s="35" t="s">
        <v>28</v>
      </c>
      <c r="H9" s="36">
        <v>1</v>
      </c>
      <c r="I9" s="37">
        <f t="shared" si="1"/>
        <v>0.00952380952380952</v>
      </c>
      <c r="K9" s="35" t="s">
        <v>49</v>
      </c>
      <c r="L9" s="35" t="s">
        <v>28</v>
      </c>
      <c r="M9" s="36">
        <v>1</v>
      </c>
      <c r="N9" s="37">
        <f t="shared" si="2"/>
        <v>0.00980392156862745</v>
      </c>
      <c r="R9" s="61"/>
      <c r="S9" s="62"/>
      <c r="W9" s="61"/>
      <c r="X9" s="62"/>
    </row>
    <row r="10" customHeight="1" spans="1:24">
      <c r="A10" s="35" t="s">
        <v>49</v>
      </c>
      <c r="B10" s="35" t="s">
        <v>45</v>
      </c>
      <c r="C10" s="36">
        <v>1</v>
      </c>
      <c r="D10" s="37">
        <f t="shared" si="0"/>
        <v>0.0121951219512195</v>
      </c>
      <c r="E10" s="32"/>
      <c r="F10" s="35"/>
      <c r="G10" s="35" t="s">
        <v>45</v>
      </c>
      <c r="H10" s="36">
        <v>2</v>
      </c>
      <c r="I10" s="37">
        <f t="shared" si="1"/>
        <v>0.019047619047619</v>
      </c>
      <c r="K10" s="35"/>
      <c r="L10" s="35" t="s">
        <v>45</v>
      </c>
      <c r="M10" s="36">
        <v>1</v>
      </c>
      <c r="N10" s="37">
        <f t="shared" si="2"/>
        <v>0.00980392156862745</v>
      </c>
      <c r="R10" s="61"/>
      <c r="S10" s="62"/>
      <c r="W10" s="61"/>
      <c r="X10" s="62"/>
    </row>
    <row r="11" customFormat="1" customHeight="1" spans="1:25">
      <c r="A11" s="38" t="s">
        <v>19</v>
      </c>
      <c r="B11" s="39" t="s">
        <v>35</v>
      </c>
      <c r="C11" s="40">
        <v>2</v>
      </c>
      <c r="D11" s="41">
        <f t="shared" si="0"/>
        <v>0.024390243902439</v>
      </c>
      <c r="E11" s="32"/>
      <c r="F11" s="38" t="s">
        <v>19</v>
      </c>
      <c r="G11" s="39" t="s">
        <v>35</v>
      </c>
      <c r="H11" s="40">
        <v>3</v>
      </c>
      <c r="I11" s="41">
        <f t="shared" si="1"/>
        <v>0.0285714285714286</v>
      </c>
      <c r="J11" s="32"/>
      <c r="K11" s="38" t="s">
        <v>19</v>
      </c>
      <c r="L11" s="39" t="s">
        <v>45</v>
      </c>
      <c r="M11" s="40">
        <v>1</v>
      </c>
      <c r="N11" s="41">
        <f t="shared" si="2"/>
        <v>0.00980392156862745</v>
      </c>
      <c r="O11" s="46"/>
      <c r="P11" s="32"/>
      <c r="Q11" s="32"/>
      <c r="R11" s="61"/>
      <c r="S11" s="60"/>
      <c r="T11" s="46"/>
      <c r="U11" s="32"/>
      <c r="V11" s="32"/>
      <c r="W11" s="61"/>
      <c r="X11" s="60"/>
      <c r="Y11" s="46"/>
    </row>
    <row r="12" customFormat="1" customHeight="1" spans="1:25">
      <c r="A12" s="43"/>
      <c r="B12" s="39" t="s">
        <v>50</v>
      </c>
      <c r="C12" s="40">
        <v>1</v>
      </c>
      <c r="D12" s="41">
        <f t="shared" si="0"/>
        <v>0.0121951219512195</v>
      </c>
      <c r="E12" s="46"/>
      <c r="F12" s="43"/>
      <c r="G12" s="39" t="s">
        <v>28</v>
      </c>
      <c r="H12" s="40">
        <v>2</v>
      </c>
      <c r="I12" s="41">
        <f t="shared" si="1"/>
        <v>0.019047619047619</v>
      </c>
      <c r="J12" s="46"/>
      <c r="K12" s="43"/>
      <c r="L12" s="39" t="s">
        <v>28</v>
      </c>
      <c r="M12" s="40">
        <v>1</v>
      </c>
      <c r="N12" s="41">
        <f t="shared" si="2"/>
        <v>0.00980392156862745</v>
      </c>
      <c r="O12" s="46"/>
      <c r="P12" s="32"/>
      <c r="Q12" s="32"/>
      <c r="R12" s="32"/>
      <c r="S12" s="32"/>
      <c r="T12" s="46"/>
      <c r="U12" s="46"/>
      <c r="V12" s="46"/>
      <c r="W12" s="46"/>
      <c r="X12" s="46"/>
      <c r="Y12" s="46"/>
    </row>
    <row r="13" customFormat="1" customHeight="1" spans="1:25">
      <c r="A13" s="47" t="s">
        <v>20</v>
      </c>
      <c r="B13" s="47"/>
      <c r="C13" s="48">
        <f>SUM(C3:C12)</f>
        <v>82</v>
      </c>
      <c r="D13" s="37">
        <f>SUM(D3:D12)</f>
        <v>1</v>
      </c>
      <c r="E13" s="46"/>
      <c r="F13" s="47" t="s">
        <v>20</v>
      </c>
      <c r="G13" s="47"/>
      <c r="H13" s="48">
        <f t="shared" ref="H13:N13" si="3">SUM(H3:H12)</f>
        <v>105</v>
      </c>
      <c r="I13" s="37">
        <f t="shared" si="3"/>
        <v>1</v>
      </c>
      <c r="J13" s="46"/>
      <c r="K13" s="47" t="s">
        <v>20</v>
      </c>
      <c r="L13" s="47"/>
      <c r="M13" s="48">
        <f t="shared" si="3"/>
        <v>102</v>
      </c>
      <c r="N13" s="37">
        <f t="shared" si="3"/>
        <v>1</v>
      </c>
      <c r="O13" s="46"/>
      <c r="P13" s="49"/>
      <c r="Q13" s="49"/>
      <c r="R13" s="49"/>
      <c r="S13" s="49"/>
      <c r="T13" s="46"/>
      <c r="U13" s="46"/>
      <c r="V13" s="46"/>
      <c r="W13" s="46"/>
      <c r="X13" s="46"/>
      <c r="Y13" s="46"/>
    </row>
    <row r="14" customFormat="1" customHeight="1" spans="1:25">
      <c r="A14" s="49"/>
      <c r="B14" s="49"/>
      <c r="C14" s="49"/>
      <c r="D14" s="49"/>
      <c r="E14" s="46"/>
      <c r="F14" s="50"/>
      <c r="G14" s="32"/>
      <c r="H14" s="32"/>
      <c r="I14" s="60"/>
      <c r="J14" s="46"/>
      <c r="K14" s="32"/>
      <c r="L14" s="32"/>
      <c r="M14" s="61"/>
      <c r="N14" s="60"/>
      <c r="O14" s="46"/>
      <c r="P14" s="50"/>
      <c r="Q14" s="32"/>
      <c r="R14" s="61"/>
      <c r="S14" s="60"/>
      <c r="T14" s="46"/>
      <c r="U14" s="46"/>
      <c r="V14" s="46"/>
      <c r="W14" s="46"/>
      <c r="X14" s="46"/>
      <c r="Y14" s="46"/>
    </row>
    <row r="15" ht="18" customHeight="1" spans="1:19">
      <c r="A15" s="49"/>
      <c r="B15" s="49"/>
      <c r="C15" s="49"/>
      <c r="D15" s="49"/>
      <c r="E15" s="32"/>
      <c r="I15" s="60"/>
      <c r="M15" s="61"/>
      <c r="N15" s="60"/>
      <c r="P15" s="50"/>
      <c r="R15" s="59"/>
      <c r="S15" s="60"/>
    </row>
    <row r="16" customHeight="1" spans="1:24">
      <c r="A16" s="49"/>
      <c r="B16" s="49"/>
      <c r="C16" s="49"/>
      <c r="D16" s="49"/>
      <c r="E16" s="32"/>
      <c r="F16" s="51"/>
      <c r="G16" s="51"/>
      <c r="H16" s="51"/>
      <c r="I16" s="51"/>
      <c r="K16" s="51"/>
      <c r="L16" s="51"/>
      <c r="M16" s="51"/>
      <c r="N16" s="51"/>
      <c r="P16" s="51"/>
      <c r="Q16" s="51"/>
      <c r="R16" s="51"/>
      <c r="S16" s="51"/>
      <c r="U16" s="51"/>
      <c r="V16" s="51"/>
      <c r="W16" s="51"/>
      <c r="X16" s="51"/>
    </row>
    <row r="17" customHeight="1" spans="1:24">
      <c r="A17" s="52" t="s">
        <v>51</v>
      </c>
      <c r="B17" s="52"/>
      <c r="C17" s="52"/>
      <c r="D17" s="52"/>
      <c r="E17" s="32"/>
      <c r="F17" s="52" t="s">
        <v>51</v>
      </c>
      <c r="G17" s="52"/>
      <c r="H17" s="52"/>
      <c r="I17" s="52"/>
      <c r="K17" s="52" t="s">
        <v>51</v>
      </c>
      <c r="L17" s="52"/>
      <c r="M17" s="52"/>
      <c r="N17" s="52"/>
      <c r="P17" s="49"/>
      <c r="Q17" s="49"/>
      <c r="R17" s="49"/>
      <c r="S17" s="49"/>
      <c r="U17" s="49"/>
      <c r="V17" s="49"/>
      <c r="W17" s="49"/>
      <c r="X17" s="49"/>
    </row>
    <row r="18" customHeight="1" spans="1:24">
      <c r="A18" s="34" t="s">
        <v>42</v>
      </c>
      <c r="B18" s="34" t="s">
        <v>25</v>
      </c>
      <c r="C18" s="34" t="s">
        <v>4</v>
      </c>
      <c r="D18" s="34" t="s">
        <v>5</v>
      </c>
      <c r="E18" s="32"/>
      <c r="F18" s="34" t="s">
        <v>42</v>
      </c>
      <c r="G18" s="34" t="s">
        <v>25</v>
      </c>
      <c r="H18" s="34" t="s">
        <v>4</v>
      </c>
      <c r="I18" s="34" t="s">
        <v>5</v>
      </c>
      <c r="K18" s="34" t="s">
        <v>42</v>
      </c>
      <c r="L18" s="34" t="s">
        <v>25</v>
      </c>
      <c r="M18" s="34" t="s">
        <v>4</v>
      </c>
      <c r="N18" s="34" t="s">
        <v>5</v>
      </c>
      <c r="P18" s="50"/>
      <c r="R18" s="61"/>
      <c r="S18" s="60"/>
      <c r="U18" s="50"/>
      <c r="W18" s="61"/>
      <c r="X18" s="60"/>
    </row>
    <row r="19" customHeight="1" spans="1:24">
      <c r="A19" s="53" t="s">
        <v>44</v>
      </c>
      <c r="B19" s="47" t="s">
        <v>28</v>
      </c>
      <c r="C19" s="48">
        <v>49</v>
      </c>
      <c r="D19" s="37">
        <f>D4</f>
        <v>0.597560975609756</v>
      </c>
      <c r="E19" s="32"/>
      <c r="F19" s="53" t="s">
        <v>44</v>
      </c>
      <c r="G19" s="47" t="s">
        <v>28</v>
      </c>
      <c r="H19" s="48">
        <v>64</v>
      </c>
      <c r="I19" s="37">
        <f>I4</f>
        <v>0.60952380952381</v>
      </c>
      <c r="K19" s="53" t="s">
        <v>44</v>
      </c>
      <c r="L19" s="47" t="s">
        <v>28</v>
      </c>
      <c r="M19" s="48">
        <v>65</v>
      </c>
      <c r="N19" s="37">
        <f>N4</f>
        <v>0.637254901960784</v>
      </c>
      <c r="P19" s="50"/>
      <c r="R19" s="59"/>
      <c r="S19" s="60"/>
      <c r="U19" s="50"/>
      <c r="W19" s="59"/>
      <c r="X19" s="60"/>
    </row>
    <row r="20" customHeight="1" spans="1:24">
      <c r="A20" s="54" t="s">
        <v>48</v>
      </c>
      <c r="B20" s="55" t="s">
        <v>28</v>
      </c>
      <c r="C20" s="56">
        <v>13</v>
      </c>
      <c r="D20" s="41">
        <f>D8</f>
        <v>0.158536585365854</v>
      </c>
      <c r="E20" s="32"/>
      <c r="F20" s="54" t="s">
        <v>48</v>
      </c>
      <c r="G20" s="55" t="s">
        <v>28</v>
      </c>
      <c r="H20" s="56">
        <v>20</v>
      </c>
      <c r="I20" s="41">
        <f>I8</f>
        <v>0.19047619047619</v>
      </c>
      <c r="K20" s="54" t="s">
        <v>48</v>
      </c>
      <c r="L20" s="55" t="s">
        <v>28</v>
      </c>
      <c r="M20" s="56">
        <v>15</v>
      </c>
      <c r="N20" s="41">
        <f>N8</f>
        <v>0.147058823529412</v>
      </c>
      <c r="P20" s="50"/>
      <c r="S20" s="60"/>
      <c r="U20" s="50"/>
      <c r="X20" s="60"/>
    </row>
    <row r="21" customHeight="1" spans="1:24">
      <c r="A21" s="57" t="s">
        <v>43</v>
      </c>
      <c r="B21" s="47" t="s">
        <v>28</v>
      </c>
      <c r="C21" s="47">
        <v>6</v>
      </c>
      <c r="D21" s="37">
        <f>D3</f>
        <v>0.0731707317073171</v>
      </c>
      <c r="E21" s="32"/>
      <c r="F21" s="57" t="s">
        <v>43</v>
      </c>
      <c r="G21" s="47" t="s">
        <v>28</v>
      </c>
      <c r="H21" s="47">
        <v>5</v>
      </c>
      <c r="I21" s="37">
        <f>I3</f>
        <v>0.0476190476190476</v>
      </c>
      <c r="K21" s="57" t="s">
        <v>47</v>
      </c>
      <c r="L21" s="47" t="s">
        <v>45</v>
      </c>
      <c r="M21" s="47">
        <v>9</v>
      </c>
      <c r="N21" s="37">
        <f>N7</f>
        <v>0.0882352941176471</v>
      </c>
      <c r="P21" s="50"/>
      <c r="S21" s="60"/>
      <c r="U21" s="50"/>
      <c r="X21" s="60"/>
    </row>
    <row r="22" customHeight="1" spans="1:24">
      <c r="A22" s="58" t="s">
        <v>48</v>
      </c>
      <c r="B22" s="39" t="s">
        <v>46</v>
      </c>
      <c r="C22" s="39">
        <v>5</v>
      </c>
      <c r="D22" s="41">
        <f>D9</f>
        <v>0.0609756097560976</v>
      </c>
      <c r="E22" s="32"/>
      <c r="F22" s="58" t="s">
        <v>47</v>
      </c>
      <c r="G22" s="39" t="s">
        <v>45</v>
      </c>
      <c r="H22" s="39">
        <v>5</v>
      </c>
      <c r="I22" s="41">
        <f>I7</f>
        <v>0.0476190476190476</v>
      </c>
      <c r="K22" s="58" t="s">
        <v>43</v>
      </c>
      <c r="L22" s="39" t="s">
        <v>28</v>
      </c>
      <c r="M22" s="39">
        <v>4</v>
      </c>
      <c r="N22" s="41">
        <f>N3</f>
        <v>0.0392156862745098</v>
      </c>
      <c r="S22" s="60"/>
      <c r="X22" s="60"/>
    </row>
    <row r="23" customHeight="1" spans="1:14">
      <c r="A23" s="47" t="s">
        <v>47</v>
      </c>
      <c r="B23" s="35" t="s">
        <v>45</v>
      </c>
      <c r="C23" s="47">
        <v>2</v>
      </c>
      <c r="D23" s="37">
        <f>D5</f>
        <v>0.024390243902439</v>
      </c>
      <c r="E23" s="32"/>
      <c r="F23" s="47" t="s">
        <v>49</v>
      </c>
      <c r="G23" s="35" t="s">
        <v>45</v>
      </c>
      <c r="H23" s="47">
        <v>2</v>
      </c>
      <c r="I23" s="37">
        <f>I10</f>
        <v>0.019047619047619</v>
      </c>
      <c r="K23" s="47" t="s">
        <v>44</v>
      </c>
      <c r="L23" s="35" t="s">
        <v>46</v>
      </c>
      <c r="M23" s="47">
        <v>4</v>
      </c>
      <c r="N23" s="37">
        <f>N5</f>
        <v>0.0392156862745098</v>
      </c>
    </row>
    <row r="24" customHeight="1" spans="2:14">
      <c r="B24" s="31"/>
      <c r="C24" s="31"/>
      <c r="E24" s="32"/>
      <c r="K24" s="50"/>
      <c r="M24" s="59"/>
      <c r="N24" s="60"/>
    </row>
    <row r="25" customHeight="1" spans="2:14">
      <c r="B25" s="31"/>
      <c r="C25" s="31"/>
      <c r="E25" s="32"/>
      <c r="K25" s="50"/>
      <c r="N25" s="60"/>
    </row>
    <row r="26" customHeight="1" spans="2:14">
      <c r="B26" s="31"/>
      <c r="C26" s="31"/>
      <c r="E26" s="32"/>
      <c r="K26" s="50"/>
      <c r="N26" s="60"/>
    </row>
    <row r="27" customHeight="1" spans="2:14">
      <c r="B27" s="31"/>
      <c r="C27" s="31"/>
      <c r="E27" s="32"/>
      <c r="N27" s="60"/>
    </row>
    <row r="28" customHeight="1" spans="2:5">
      <c r="B28" s="31"/>
      <c r="C28" s="31"/>
      <c r="E28" s="32"/>
    </row>
    <row r="29" customHeight="1" spans="2:3">
      <c r="B29" s="31"/>
      <c r="C29" s="31"/>
    </row>
    <row r="30" customHeight="1" spans="2:3">
      <c r="B30" s="31"/>
      <c r="C30" s="31"/>
    </row>
    <row r="31" customHeight="1" spans="2:3">
      <c r="B31" s="31"/>
      <c r="C31" s="31"/>
    </row>
    <row r="32" customHeight="1" spans="2:3">
      <c r="B32" s="31"/>
      <c r="C32" s="31"/>
    </row>
    <row r="33" customHeight="1" spans="2:3">
      <c r="B33" s="31"/>
      <c r="C33" s="31"/>
    </row>
    <row r="34" customHeight="1" spans="2:3">
      <c r="B34" s="31"/>
      <c r="C34" s="31"/>
    </row>
    <row r="35" customHeight="1" spans="2:3">
      <c r="B35" s="31"/>
      <c r="C35" s="31"/>
    </row>
    <row r="36" customHeight="1" spans="2:3">
      <c r="B36" s="31"/>
      <c r="C36" s="31"/>
    </row>
    <row r="37" customHeight="1" spans="2:3">
      <c r="B37" s="31"/>
      <c r="C37" s="31"/>
    </row>
    <row r="38" customHeight="1" spans="2:3">
      <c r="B38" s="31"/>
      <c r="C38" s="31"/>
    </row>
    <row r="39" customHeight="1" spans="2:3">
      <c r="B39" s="31"/>
      <c r="C39" s="31"/>
    </row>
    <row r="40" customHeight="1" spans="2:3">
      <c r="B40" s="31"/>
      <c r="C40" s="31"/>
    </row>
    <row r="41" customHeight="1" spans="2:3">
      <c r="B41" s="31"/>
      <c r="C41" s="31"/>
    </row>
    <row r="42" customHeight="1" spans="2:3">
      <c r="B42" s="31"/>
      <c r="C42" s="31"/>
    </row>
    <row r="43" customHeight="1" spans="2:3">
      <c r="B43" s="31"/>
      <c r="C43" s="31"/>
    </row>
    <row r="44" customHeight="1" spans="2:3">
      <c r="B44" s="31"/>
      <c r="C44" s="31"/>
    </row>
    <row r="45" customHeight="1" spans="2:3">
      <c r="B45" s="31"/>
      <c r="C45" s="31"/>
    </row>
    <row r="46" customHeight="1" spans="2:3">
      <c r="B46" s="31"/>
      <c r="C46" s="31"/>
    </row>
    <row r="47" customHeight="1" spans="2:3">
      <c r="B47" s="31"/>
      <c r="C47" s="31"/>
    </row>
    <row r="48" customHeight="1" spans="2:3">
      <c r="B48" s="31"/>
      <c r="C48" s="31"/>
    </row>
    <row r="49" customHeight="1" spans="2:3">
      <c r="B49" s="31"/>
      <c r="C49" s="31"/>
    </row>
    <row r="50" customHeight="1" spans="2:3">
      <c r="B50" s="31"/>
      <c r="C50" s="31"/>
    </row>
    <row r="51" customHeight="1" spans="2:3">
      <c r="B51" s="31"/>
      <c r="C51" s="31"/>
    </row>
    <row r="52" customHeight="1" spans="2:3">
      <c r="B52" s="31"/>
      <c r="C52" s="31"/>
    </row>
    <row r="53" customHeight="1" spans="2:3">
      <c r="B53" s="31"/>
      <c r="C53" s="31"/>
    </row>
    <row r="54" customHeight="1" spans="2:3">
      <c r="B54" s="31"/>
      <c r="C54" s="31"/>
    </row>
    <row r="55" customHeight="1" spans="2:3">
      <c r="B55" s="31"/>
      <c r="C55" s="31"/>
    </row>
    <row r="56" customHeight="1" spans="2:3">
      <c r="B56" s="31"/>
      <c r="C56" s="31"/>
    </row>
  </sheetData>
  <mergeCells count="19">
    <mergeCell ref="A1:D1"/>
    <mergeCell ref="F1:I1"/>
    <mergeCell ref="K1:N1"/>
    <mergeCell ref="A13:B13"/>
    <mergeCell ref="F13:G13"/>
    <mergeCell ref="K13:L13"/>
    <mergeCell ref="A17:D17"/>
    <mergeCell ref="F17:I17"/>
    <mergeCell ref="K17:N17"/>
    <mergeCell ref="A4:A5"/>
    <mergeCell ref="A6:A7"/>
    <mergeCell ref="A8:A9"/>
    <mergeCell ref="A11:A12"/>
    <mergeCell ref="F4:F6"/>
    <mergeCell ref="F9:F10"/>
    <mergeCell ref="F11:F12"/>
    <mergeCell ref="K4:K6"/>
    <mergeCell ref="K9:K10"/>
    <mergeCell ref="K11:K12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workbookViewId="0">
      <pane ySplit="1" topLeftCell="A4" activePane="bottomLeft" state="frozen"/>
      <selection/>
      <selection pane="bottomLeft" activeCell="F5" sqref="F5"/>
    </sheetView>
  </sheetViews>
  <sheetFormatPr defaultColWidth="8.89166666666667" defaultRowHeight="13.5" outlineLevelRow="5"/>
  <cols>
    <col min="1" max="1" width="8.89166666666667" style="3"/>
    <col min="2" max="2" width="10.775" style="3" customWidth="1"/>
    <col min="3" max="3" width="14.3833333333333" style="4" customWidth="1"/>
    <col min="4" max="5" width="8.89166666666667" style="4"/>
    <col min="6" max="6" width="8.89166666666667" style="3"/>
    <col min="7" max="7" width="8.89166666666667" style="4"/>
    <col min="8" max="8" width="7.25" style="3" customWidth="1"/>
    <col min="9" max="9" width="8.89166666666667" style="3" customWidth="1"/>
    <col min="10" max="10" width="12.125" style="3" customWidth="1"/>
    <col min="11" max="11" width="54.5583333333333" style="3" customWidth="1"/>
    <col min="12" max="12" width="54.5583333333333" style="5" customWidth="1"/>
  </cols>
  <sheetData>
    <row r="1" spans="1:11">
      <c r="A1" s="6" t="s">
        <v>52</v>
      </c>
      <c r="B1" s="6" t="s">
        <v>53</v>
      </c>
      <c r="C1" s="6" t="s">
        <v>54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60</v>
      </c>
      <c r="J1" s="6" t="s">
        <v>61</v>
      </c>
      <c r="K1" s="6" t="s">
        <v>62</v>
      </c>
    </row>
    <row r="2" ht="189" spans="1:11">
      <c r="A2" s="7">
        <v>223</v>
      </c>
      <c r="B2" s="8">
        <v>44820</v>
      </c>
      <c r="C2" s="9" t="s">
        <v>63</v>
      </c>
      <c r="D2" s="10" t="s">
        <v>26</v>
      </c>
      <c r="E2" s="11" t="s">
        <v>64</v>
      </c>
      <c r="F2" s="12" t="s">
        <v>28</v>
      </c>
      <c r="G2" s="9" t="s">
        <v>65</v>
      </c>
      <c r="H2" s="7">
        <v>2</v>
      </c>
      <c r="I2" s="7" t="s">
        <v>66</v>
      </c>
      <c r="J2" s="7" t="s">
        <v>67</v>
      </c>
      <c r="K2" s="26" t="s">
        <v>68</v>
      </c>
    </row>
    <row r="3" ht="189" spans="1:11">
      <c r="A3" s="7">
        <v>224</v>
      </c>
      <c r="B3" s="8">
        <v>44822</v>
      </c>
      <c r="C3" s="13" t="s">
        <v>69</v>
      </c>
      <c r="D3" s="10" t="s">
        <v>31</v>
      </c>
      <c r="E3" s="11" t="s">
        <v>70</v>
      </c>
      <c r="F3" s="12" t="s">
        <v>28</v>
      </c>
      <c r="G3" s="9" t="s">
        <v>71</v>
      </c>
      <c r="H3" s="7">
        <v>2</v>
      </c>
      <c r="I3" s="7" t="s">
        <v>66</v>
      </c>
      <c r="J3" s="7" t="s">
        <v>72</v>
      </c>
      <c r="K3" s="26" t="s">
        <v>73</v>
      </c>
    </row>
    <row r="4" s="1" customFormat="1" ht="162" spans="1:12">
      <c r="A4" s="14">
        <v>225</v>
      </c>
      <c r="B4" s="15">
        <v>44824</v>
      </c>
      <c r="C4" s="13" t="s">
        <v>74</v>
      </c>
      <c r="D4" s="16" t="s">
        <v>34</v>
      </c>
      <c r="E4" s="17" t="s">
        <v>70</v>
      </c>
      <c r="F4" s="18" t="s">
        <v>27</v>
      </c>
      <c r="G4" s="13" t="s">
        <v>75</v>
      </c>
      <c r="H4" s="19">
        <v>1</v>
      </c>
      <c r="I4" s="19" t="s">
        <v>66</v>
      </c>
      <c r="J4" s="19" t="s">
        <v>72</v>
      </c>
      <c r="K4" s="27" t="s">
        <v>76</v>
      </c>
      <c r="L4" s="28"/>
    </row>
    <row r="5" s="2" customFormat="1" ht="162" spans="1:12">
      <c r="A5" s="20">
        <v>226</v>
      </c>
      <c r="B5" s="21">
        <v>44825</v>
      </c>
      <c r="C5" s="22" t="s">
        <v>74</v>
      </c>
      <c r="D5" s="23" t="s">
        <v>26</v>
      </c>
      <c r="E5" s="24" t="s">
        <v>77</v>
      </c>
      <c r="F5" s="25" t="s">
        <v>28</v>
      </c>
      <c r="G5" s="22" t="s">
        <v>78</v>
      </c>
      <c r="H5" s="20">
        <v>1</v>
      </c>
      <c r="I5" s="20" t="s">
        <v>66</v>
      </c>
      <c r="J5" s="20" t="s">
        <v>72</v>
      </c>
      <c r="K5" s="29" t="s">
        <v>79</v>
      </c>
      <c r="L5" s="30"/>
    </row>
    <row r="6" ht="164" customHeight="1" spans="1:11">
      <c r="A6" s="7">
        <v>227</v>
      </c>
      <c r="B6" s="8">
        <v>44825</v>
      </c>
      <c r="C6" s="9" t="s">
        <v>74</v>
      </c>
      <c r="D6" s="10" t="s">
        <v>80</v>
      </c>
      <c r="E6" s="11" t="s">
        <v>64</v>
      </c>
      <c r="F6" s="12" t="s">
        <v>27</v>
      </c>
      <c r="G6" s="9" t="s">
        <v>81</v>
      </c>
      <c r="H6" s="7">
        <v>1</v>
      </c>
      <c r="I6" s="7" t="s">
        <v>66</v>
      </c>
      <c r="J6" s="7" t="s">
        <v>72</v>
      </c>
      <c r="K6" s="26" t="s">
        <v>82</v>
      </c>
    </row>
  </sheetData>
  <autoFilter ref="A1:L6">
    <extLst/>
  </autoFilter>
  <conditionalFormatting sqref="K$1:K$1048576">
    <cfRule type="duplicateValues" dxfId="0" priority="5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原因分类</vt:lpstr>
      <vt:lpstr>告警类型</vt:lpstr>
      <vt:lpstr>客户维度</vt:lpstr>
      <vt:lpstr>典型案例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cmcc</dc:creator>
  <cp:lastModifiedBy>Administrator</cp:lastModifiedBy>
  <dcterms:created xsi:type="dcterms:W3CDTF">2021-04-14T07:03:00Z</dcterms:created>
  <dcterms:modified xsi:type="dcterms:W3CDTF">2022-09-22T07:28:26Z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5C93B3DF781247E2A3B190435E8B9D6E</vt:lpwstr>
  </property>
  <property fmtid="{D5CDD505-2E9C-101B-9397-08002B2CF9AE}" pid="4" name="KSOReadingLayout">
    <vt:bool>false</vt:bool>
  </property>
</Properties>
</file>