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debruin/Desktop/transit lab/contactless fare payment/preimplementationSurvey/"/>
    </mc:Choice>
  </mc:AlternateContent>
  <xr:revisionPtr revIDLastSave="0" documentId="13_ncr:1_{47352D7A-A5B6-0E4D-B87E-913AD10E7908}" xr6:coauthVersionLast="47" xr6:coauthVersionMax="47" xr10:uidLastSave="{00000000-0000-0000-0000-000000000000}"/>
  <bookViews>
    <workbookView xWindow="21860" yWindow="500" windowWidth="11740" windowHeight="13820" xr2:uid="{A1323AED-712D-624A-8A4C-700C6DA66A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1" l="1"/>
  <c r="R3" i="1"/>
  <c r="R4" i="1"/>
  <c r="R5" i="1"/>
  <c r="R6" i="1"/>
  <c r="R7" i="1"/>
  <c r="R2" i="1"/>
  <c r="Q2" i="1"/>
  <c r="Q9" i="1" s="1"/>
  <c r="Q3" i="1"/>
  <c r="Q4" i="1"/>
  <c r="Q5" i="1"/>
  <c r="Q6" i="1"/>
  <c r="Q7" i="1"/>
  <c r="M3" i="1"/>
  <c r="U3" i="1"/>
  <c r="U4" i="1"/>
  <c r="U5" i="1"/>
  <c r="U6" i="1"/>
  <c r="U7" i="1"/>
  <c r="U2" i="1"/>
  <c r="M4" i="1"/>
  <c r="M5" i="1"/>
  <c r="M6" i="1"/>
  <c r="M7" i="1"/>
  <c r="M2" i="1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<sst xmlns="http://schemas.openxmlformats.org/spreadsheetml/2006/main" count="65" uniqueCount="59">
  <si>
    <t>Agency</t>
  </si>
  <si>
    <t>Email</t>
  </si>
  <si>
    <t>nick.leske@unitedcapmn.org</t>
  </si>
  <si>
    <t>United Cap</t>
  </si>
  <si>
    <t>Nick Leske</t>
  </si>
  <si>
    <t>Rep</t>
  </si>
  <si>
    <t>tcollins@cctbus.org</t>
  </si>
  <si>
    <t>Printing?</t>
  </si>
  <si>
    <t>Yes</t>
  </si>
  <si>
    <t>Kayla Sullivan</t>
  </si>
  <si>
    <t>Transit Alternatives</t>
  </si>
  <si>
    <t>kaylas@productivemn.org</t>
  </si>
  <si>
    <t>Beth Heinrich</t>
  </si>
  <si>
    <t>City of Morris Transit</t>
  </si>
  <si>
    <t>transit@ci.morris.mn.us</t>
  </si>
  <si>
    <t>Yes, maybe scanning</t>
  </si>
  <si>
    <t>Prairie Five Rides</t>
  </si>
  <si>
    <t>Paul Coyour</t>
  </si>
  <si>
    <t>paul.coyour@prairiefive.org</t>
  </si>
  <si>
    <t>TBD</t>
  </si>
  <si>
    <t>rhonda.torgersen@tricap.org</t>
  </si>
  <si>
    <t>Central Community Transit</t>
  </si>
  <si>
    <t>TriCap Transit Connection</t>
  </si>
  <si>
    <t>Phone Number</t>
  </si>
  <si>
    <t>Poster Size</t>
  </si>
  <si>
    <t>8.5x11</t>
  </si>
  <si>
    <t>320-589-1000</t>
  </si>
  <si>
    <t>8x10</t>
  </si>
  <si>
    <t>507-828-2039</t>
  </si>
  <si>
    <t>8.5x11 landscape</t>
  </si>
  <si>
    <t>Tiffany Collins</t>
  </si>
  <si>
    <t>13202227974 Ext. 200</t>
  </si>
  <si>
    <t>12x18</t>
  </si>
  <si>
    <t>Rhonda Torgersen</t>
  </si>
  <si>
    <t>Paper Form #s</t>
  </si>
  <si>
    <t>1-400</t>
  </si>
  <si>
    <t>401-800</t>
  </si>
  <si>
    <t>801-1200</t>
  </si>
  <si>
    <t>1201-1600</t>
  </si>
  <si>
    <t>1601-2000</t>
  </si>
  <si>
    <t>2001-2400</t>
  </si>
  <si>
    <t>February 8 Qualtrics</t>
  </si>
  <si>
    <t>February 8 Paper</t>
  </si>
  <si>
    <t>February 8 Total</t>
  </si>
  <si>
    <t>February 15 Qualtrics</t>
  </si>
  <si>
    <t>February 15 Paper</t>
  </si>
  <si>
    <t>February 15 Total</t>
  </si>
  <si>
    <t>February 22 Qualtrics</t>
  </si>
  <si>
    <t>February 22 Paper</t>
  </si>
  <si>
    <t>February 22 Total</t>
  </si>
  <si>
    <t>February 28 Paper</t>
  </si>
  <si>
    <t>February 28 Qualtrics</t>
  </si>
  <si>
    <t>February 28 Total</t>
  </si>
  <si>
    <t>None of the above</t>
  </si>
  <si>
    <t>Feb 22 Qualtrics (filtered MN)</t>
  </si>
  <si>
    <t>February 22 Total (filtered MN)</t>
  </si>
  <si>
    <t>CALL TIFFANY</t>
  </si>
  <si>
    <t>Call nick?</t>
  </si>
  <si>
    <t>call rhonda?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</si>
</sst>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6" fontId="0" fillId="0" borderId="0" xfId="0" applyNumberFormat="1"/>
    <xf numFmtId="0" fontId="0" fillId="2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ansit@ci.morris.mn.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331F-467B-2541-B3EB-505A08974C2B}">
  <dimension ref="A1:U9"/>
  <sheetViews>
    <sheetView tabSelected="1" topLeftCell="O1" zoomScale="151" workbookViewId="0">
      <selection activeCell="P7" sqref="P7"/>
    </sheetView>
  </sheetViews>
  <sheetFormatPr baseColWidth="10" defaultRowHeight="16" x14ac:dyDescent="0.2"/>
  <cols>
    <col min="1" max="1" width="23.33203125" bestFit="1" customWidth="1"/>
    <col min="2" max="2" width="12.33203125" bestFit="1" customWidth="1"/>
    <col min="3" max="3" width="25.1640625" bestFit="1" customWidth="1"/>
    <col min="4" max="4" width="25.1640625" customWidth="1"/>
    <col min="5" max="7" width="10.83203125" hidden="1" customWidth="1"/>
    <col min="8" max="8" width="17.83203125" hidden="1" customWidth="1"/>
    <col min="9" max="9" width="15" hidden="1" customWidth="1"/>
    <col min="10" max="10" width="14.5" hidden="1" customWidth="1"/>
    <col min="11" max="11" width="18.83203125" hidden="1" customWidth="1"/>
    <col min="12" max="12" width="16.1640625" hidden="1" customWidth="1"/>
    <col min="13" max="13" width="0" hidden="1" customWidth="1"/>
    <col min="16" max="16" width="16" bestFit="1" customWidth="1"/>
  </cols>
  <sheetData>
    <row r="1" spans="1:21" x14ac:dyDescent="0.2">
      <c r="A1" t="s">
        <v>0</v>
      </c>
      <c r="B1" t="s">
        <v>5</v>
      </c>
      <c r="C1" t="s">
        <v>1</v>
      </c>
      <c r="D1" t="s">
        <v>23</v>
      </c>
      <c r="E1" t="s">
        <v>7</v>
      </c>
      <c r="F1" t="s">
        <v>24</v>
      </c>
      <c r="G1" t="s">
        <v>34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54</v>
      </c>
      <c r="P1" t="s">
        <v>48</v>
      </c>
      <c r="Q1" t="s">
        <v>49</v>
      </c>
      <c r="R1" t="s">
        <v>55</v>
      </c>
      <c r="S1" t="s">
        <v>51</v>
      </c>
      <c r="T1" s="2" t="s">
        <v>50</v>
      </c>
      <c r="U1" t="s">
        <v>52</v>
      </c>
    </row>
    <row r="2" spans="1:21" x14ac:dyDescent="0.2">
      <c r="A2" t="s">
        <v>3</v>
      </c>
      <c r="B2" t="s">
        <v>4</v>
      </c>
      <c r="C2" t="s">
        <v>2</v>
      </c>
      <c r="D2" t="s">
        <v>28</v>
      </c>
      <c r="E2" t="s">
        <v>8</v>
      </c>
      <c r="F2" t="s">
        <v>29</v>
      </c>
      <c r="G2" t="s">
        <v>35</v>
      </c>
      <c r="H2">
        <v>1</v>
      </c>
      <c r="I2">
        <v>0</v>
      </c>
      <c r="J2">
        <f>SUM(H2:I2)</f>
        <v>1</v>
      </c>
      <c r="K2">
        <v>42</v>
      </c>
      <c r="L2" s="3"/>
      <c r="M2">
        <f>SUM(K2:L2,I2)</f>
        <v>42</v>
      </c>
      <c r="N2">
        <v>44</v>
      </c>
      <c r="O2">
        <v>16</v>
      </c>
      <c r="P2" s="3" t="s">
        <v>57</v>
      </c>
      <c r="Q2">
        <f>SUM(N2,$P2,$I2,$L2)</f>
        <v>44</v>
      </c>
      <c r="R2">
        <f>SUM(O2,$P2,$I2,$L2)</f>
        <v>16</v>
      </c>
      <c r="U2">
        <f>SUM(S2:T2,P2,L2,I2)</f>
        <v>0</v>
      </c>
    </row>
    <row r="3" spans="1:21" x14ac:dyDescent="0.2">
      <c r="A3" t="s">
        <v>10</v>
      </c>
      <c r="B3" t="s">
        <v>9</v>
      </c>
      <c r="C3" t="s">
        <v>11</v>
      </c>
      <c r="D3">
        <v>12189984288</v>
      </c>
      <c r="E3" t="s">
        <v>8</v>
      </c>
      <c r="F3" t="s">
        <v>32</v>
      </c>
      <c r="G3" t="s">
        <v>36</v>
      </c>
      <c r="H3">
        <v>1</v>
      </c>
      <c r="I3">
        <v>4</v>
      </c>
      <c r="J3">
        <f t="shared" ref="J3:J7" si="0">SUM(H3:I3)</f>
        <v>5</v>
      </c>
      <c r="K3">
        <v>205</v>
      </c>
      <c r="M3">
        <f t="shared" ref="M3:M7" si="1">SUM(K3:L3,I3)</f>
        <v>209</v>
      </c>
      <c r="N3">
        <v>208</v>
      </c>
      <c r="O3">
        <v>118</v>
      </c>
      <c r="P3">
        <v>6</v>
      </c>
      <c r="Q3">
        <f t="shared" ref="Q3:Q7" si="2">SUM(N3,P3,I3,L3)</f>
        <v>218</v>
      </c>
      <c r="R3">
        <f t="shared" ref="R3:R7" si="3">SUM(O3,$P3,$I3,$L3)</f>
        <v>128</v>
      </c>
      <c r="U3">
        <f t="shared" ref="U3:U7" si="4">SUM(S3:T3,P3,L3,I3)</f>
        <v>10</v>
      </c>
    </row>
    <row r="4" spans="1:21" x14ac:dyDescent="0.2">
      <c r="A4" t="s">
        <v>13</v>
      </c>
      <c r="B4" t="s">
        <v>12</v>
      </c>
      <c r="C4" s="1" t="s">
        <v>14</v>
      </c>
      <c r="D4" s="1" t="s">
        <v>26</v>
      </c>
      <c r="E4" t="s">
        <v>15</v>
      </c>
      <c r="F4" t="s">
        <v>27</v>
      </c>
      <c r="G4" t="s">
        <v>37</v>
      </c>
      <c r="I4" s="3">
        <v>0</v>
      </c>
      <c r="J4">
        <f t="shared" si="0"/>
        <v>0</v>
      </c>
      <c r="K4">
        <v>253</v>
      </c>
      <c r="M4">
        <f t="shared" si="1"/>
        <v>253</v>
      </c>
      <c r="N4">
        <v>259</v>
      </c>
      <c r="O4">
        <v>118</v>
      </c>
      <c r="P4">
        <v>0</v>
      </c>
      <c r="Q4">
        <f t="shared" si="2"/>
        <v>259</v>
      </c>
      <c r="R4">
        <f t="shared" si="3"/>
        <v>118</v>
      </c>
      <c r="U4">
        <f t="shared" si="4"/>
        <v>0</v>
      </c>
    </row>
    <row r="5" spans="1:21" x14ac:dyDescent="0.2">
      <c r="A5" t="s">
        <v>16</v>
      </c>
      <c r="B5" t="s">
        <v>17</v>
      </c>
      <c r="C5" t="s">
        <v>18</v>
      </c>
      <c r="D5">
        <v>13202695376</v>
      </c>
      <c r="E5" t="s">
        <v>8</v>
      </c>
      <c r="F5" t="s">
        <v>25</v>
      </c>
      <c r="G5" t="s">
        <v>38</v>
      </c>
      <c r="I5">
        <v>4</v>
      </c>
      <c r="J5">
        <f t="shared" si="0"/>
        <v>4</v>
      </c>
      <c r="K5">
        <v>21</v>
      </c>
      <c r="L5">
        <v>6</v>
      </c>
      <c r="M5">
        <f t="shared" si="1"/>
        <v>31</v>
      </c>
      <c r="N5">
        <v>22</v>
      </c>
      <c r="O5">
        <v>10</v>
      </c>
      <c r="P5" t="s">
        <v>19</v>
      </c>
      <c r="Q5">
        <f t="shared" si="2"/>
        <v>32</v>
      </c>
      <c r="R5">
        <f t="shared" si="3"/>
        <v>20</v>
      </c>
      <c r="U5">
        <f t="shared" si="4"/>
        <v>10</v>
      </c>
    </row>
    <row r="6" spans="1:21" x14ac:dyDescent="0.2">
      <c r="A6" t="s">
        <v>21</v>
      </c>
      <c r="B6" t="s">
        <v>30</v>
      </c>
      <c r="C6" t="s">
        <v>6</v>
      </c>
      <c r="D6" t="s">
        <v>31</v>
      </c>
      <c r="E6" t="s">
        <v>8</v>
      </c>
      <c r="F6" t="s">
        <v>25</v>
      </c>
      <c r="G6" t="s">
        <v>39</v>
      </c>
      <c r="I6" s="3"/>
      <c r="J6">
        <f t="shared" si="0"/>
        <v>0</v>
      </c>
      <c r="K6">
        <v>180</v>
      </c>
      <c r="M6">
        <f t="shared" si="1"/>
        <v>180</v>
      </c>
      <c r="N6">
        <v>181</v>
      </c>
      <c r="O6">
        <v>132</v>
      </c>
      <c r="P6" s="3" t="s">
        <v>56</v>
      </c>
      <c r="Q6">
        <f t="shared" si="2"/>
        <v>181</v>
      </c>
      <c r="R6">
        <f t="shared" si="3"/>
        <v>132</v>
      </c>
      <c r="U6">
        <f t="shared" si="4"/>
        <v>0</v>
      </c>
    </row>
    <row r="7" spans="1:21" x14ac:dyDescent="0.2">
      <c r="A7" t="s">
        <v>22</v>
      </c>
      <c r="B7" t="s">
        <v>33</v>
      </c>
      <c r="C7" t="s">
        <v>20</v>
      </c>
      <c r="D7">
        <v>3202574452</v>
      </c>
      <c r="E7" t="s">
        <v>19</v>
      </c>
      <c r="F7" t="s">
        <v>27</v>
      </c>
      <c r="G7" t="s">
        <v>40</v>
      </c>
      <c r="H7">
        <v>3</v>
      </c>
      <c r="I7">
        <v>8</v>
      </c>
      <c r="J7">
        <f t="shared" si="0"/>
        <v>11</v>
      </c>
      <c r="K7">
        <v>167</v>
      </c>
      <c r="L7" s="3"/>
      <c r="M7">
        <f t="shared" si="1"/>
        <v>175</v>
      </c>
      <c r="N7">
        <v>168</v>
      </c>
      <c r="O7">
        <v>115</v>
      </c>
      <c r="P7" s="4" t="s">
        <v>58</v>
      </c>
      <c r="Q7">
        <f t="shared" si="2"/>
        <v>176</v>
      </c>
      <c r="R7">
        <f t="shared" si="3"/>
        <v>123</v>
      </c>
      <c r="U7">
        <f t="shared" si="4"/>
        <v>8</v>
      </c>
    </row>
    <row r="8" spans="1:21" x14ac:dyDescent="0.2">
      <c r="A8" t="s">
        <v>53</v>
      </c>
      <c r="K8">
        <v>2</v>
      </c>
      <c r="N8">
        <v>2</v>
      </c>
      <c r="O8">
        <v>1</v>
      </c>
    </row>
    <row r="9" spans="1:21" x14ac:dyDescent="0.2">
      <c r="Q9">
        <f>SUM(Q2:Q7)</f>
        <v>910</v>
      </c>
      <c r="R9">
        <f>SUM(R2:R7)</f>
        <v>537</v>
      </c>
    </row>
  </sheetData>
  <hyperlinks>
    <hyperlink ref="C4" r:id="rId1" xr:uid="{0A6D1C43-1D0B-CB4E-9046-55E152FBF22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DeBruin</dc:creator>
  <cp:lastModifiedBy>Hannah DeBruin</cp:lastModifiedBy>
  <dcterms:created xsi:type="dcterms:W3CDTF">2023-02-01T13:46:10Z</dcterms:created>
  <dcterms:modified xsi:type="dcterms:W3CDTF">2023-02-23T20:02:51Z</dcterms:modified>
</cp:coreProperties>
</file>