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DEBRUP\"/>
    </mc:Choice>
  </mc:AlternateContent>
  <xr:revisionPtr revIDLastSave="0" documentId="13_ncr:1_{93F4593E-06FB-4A57-B425-09318F75CF62}" xr6:coauthVersionLast="47" xr6:coauthVersionMax="47" xr10:uidLastSave="{00000000-0000-0000-0000-000000000000}"/>
  <bookViews>
    <workbookView xWindow="-108" yWindow="-108" windowWidth="23256" windowHeight="12456" xr2:uid="{D71CFF56-2FA1-43EE-B4FC-6F0D749C9ABF}"/>
  </bookViews>
  <sheets>
    <sheet name="Sheet4" sheetId="4" r:id="rId1"/>
    <sheet name="Pivot" sheetId="2" r:id="rId2"/>
    <sheet name="Sheet1" sheetId="1" r:id="rId3"/>
    <sheet name="Sheet2" sheetId="5" r:id="rId4"/>
  </sheets>
  <definedNames>
    <definedName name="_xlchart.v1.2" hidden="1">Pivot!#REF!</definedName>
    <definedName name="_xlchart.v1.3" hidden="1">Pivot!#REF!</definedName>
    <definedName name="_xlchart.v2.0" hidden="1">Pivot!$R$12:$R$14</definedName>
    <definedName name="_xlchart.v2.1" hidden="1">Pivot!$S$12:$S$14</definedName>
    <definedName name="_xlcn.WorksheetConnection_HRData.xlsxEmployee_Data1" hidden="1">Employee_Data[]</definedName>
    <definedName name="ExternalData_1" localSheetId="2" hidden="1">Sheet1!$A$1:$N$223</definedName>
    <definedName name="Slicer_Department">#N/A</definedName>
  </definedNames>
  <calcPr calcId="191029"/>
  <pivotCaches>
    <pivotCache cacheId="2158" r:id="rId5"/>
    <pivotCache cacheId="2161" r:id="rId6"/>
    <pivotCache cacheId="2337" r:id="rId7"/>
    <pivotCache cacheId="2487" r:id="rId8"/>
    <pivotCache cacheId="2490" r:id="rId9"/>
    <pivotCache cacheId="2493" r:id="rId10"/>
    <pivotCache cacheId="2496" r:id="rId11"/>
    <pivotCache cacheId="2499" r:id="rId12"/>
    <pivotCache cacheId="2502" r:id="rId13"/>
  </pivotCaches>
  <extLst>
    <ext xmlns:x14="http://schemas.microsoft.com/office/spreadsheetml/2009/9/main" uri="{876F7934-8845-4945-9796-88D515C7AA90}">
      <x14:pivotCaches>
        <pivotCache cacheId="2164"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_Data" name="Employee_Data" connection="WorksheetConnection_HR Data.xlsx!Employee_Data"/>
        </x15:modelTables>
        <x15:extLst>
          <ext xmlns:x16="http://schemas.microsoft.com/office/spreadsheetml/2014/11/main" uri="{9835A34E-60A6-4A7C-AAB8-D5F71C897F49}">
            <x16:modelTimeGroupings>
              <x16:modelTimeGrouping tableName="Employee_Data" columnName="Start Date" columnId="Start Date">
                <x16:calculatedTimeColumn columnName="Start Date (Year)" columnId="Start Date (Year)" contentType="years" isSelected="1"/>
                <x16:calculatedTimeColumn columnName="Start Date (Quarter)" columnId="Start Date (Quarter)" contentType="quarters" isSelected="1"/>
                <x16:calculatedTimeColumn columnName="Start Date (Month Index)" columnId="Start Date (Month Index)" contentType="monthsindex" isSelected="1"/>
                <x16:calculatedTimeColumn columnName="Start Date (Month)" columnId="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2" l="1" a="1"/>
  <c r="S12" i="2" s="1"/>
  <c r="R12" i="2" a="1"/>
  <c r="R12" i="2" s="1"/>
  <c r="A32" i="4"/>
  <c r="C22" i="2"/>
  <c r="E25" i="2" l="1"/>
  <c r="E26" i="2"/>
  <c r="E27" i="2"/>
  <c r="E28" i="2"/>
  <c r="E29" i="2"/>
  <c r="E30" i="2"/>
  <c r="E31" i="2"/>
  <c r="E32" i="2"/>
  <c r="E33" i="2"/>
  <c r="E24" i="2"/>
  <c r="D24" i="2"/>
  <c r="D25" i="2"/>
  <c r="D26" i="2"/>
  <c r="D27" i="2"/>
  <c r="D28" i="2"/>
  <c r="D29" i="2"/>
  <c r="D30" i="2"/>
  <c r="D31" i="2"/>
  <c r="D32" i="2"/>
  <c r="D3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9510D6-051D-4070-8524-8AFAC6F5E4AA}" keepAlive="1" name="Query - Employee Data (2)" description="Connection to the 'Employee Data (2)' query in the workbook." type="5" refreshedVersion="8" background="1" saveData="1">
    <dbPr connection="Provider=Microsoft.Mashup.OleDb.1;Data Source=$Workbook$;Location=&quot;Employee Data (2)&quot;;Extended Properties=&quot;&quot;" command="SELECT * FROM [Employee Data (2)]"/>
  </connection>
  <connection id="2" xr16:uid="{9742F64C-8391-4712-969B-0E5753F37B1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DF97822-B7C6-44DD-ACF5-8CAEB19F6FDC}" name="WorksheetConnection_HR Data.xlsx!Employee_Data" type="102" refreshedVersion="8" minRefreshableVersion="5">
    <extLst>
      <ext xmlns:x15="http://schemas.microsoft.com/office/spreadsheetml/2010/11/main" uri="{DE250136-89BD-433C-8126-D09CA5730AF9}">
        <x15:connection id="Employee_Data" autoDelete="1">
          <x15:rangePr sourceName="_xlcn.WorksheetConnection_HRData.xlsxEmployee_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<sst xmlns="http://schemas.openxmlformats.org/spreadsheetml/2006/main" count="2134" uniqueCount="628">
  <si>
    <t>Emp ID</t>
  </si>
  <si>
    <t>First_name</t>
  </si>
  <si>
    <t>Mid_name</t>
  </si>
  <si>
    <t>last_name</t>
  </si>
  <si>
    <t>Gender</t>
  </si>
  <si>
    <t>Department</t>
  </si>
  <si>
    <t>Salary</t>
  </si>
  <si>
    <t>Salary Bucket</t>
  </si>
  <si>
    <t>Start Date</t>
  </si>
  <si>
    <t>FTE</t>
  </si>
  <si>
    <t>Employee Type</t>
  </si>
  <si>
    <t>Work Location</t>
  </si>
  <si>
    <t>Total Years</t>
  </si>
  <si>
    <t>Employee_t</t>
  </si>
  <si>
    <t>PR00007</t>
  </si>
  <si>
    <t>Torrance</t>
  </si>
  <si>
    <t>Collier</t>
  </si>
  <si>
    <t>Male</t>
  </si>
  <si>
    <t>Training</t>
  </si>
  <si>
    <t>Above 65k</t>
  </si>
  <si>
    <t>Permanent</t>
  </si>
  <si>
    <t>Part Time</t>
  </si>
  <si>
    <t>PR00095</t>
  </si>
  <si>
    <t>Davinder</t>
  </si>
  <si>
    <t>Damsingh</t>
  </si>
  <si>
    <t>Business Development</t>
  </si>
  <si>
    <t>Full Time</t>
  </si>
  <si>
    <t>PR00113</t>
  </si>
  <si>
    <t>Van</t>
  </si>
  <si>
    <t>Tuxwell</t>
  </si>
  <si>
    <t>Female</t>
  </si>
  <si>
    <t>PR00143</t>
  </si>
  <si>
    <t>Minerva</t>
  </si>
  <si>
    <t>Ricardot</t>
  </si>
  <si>
    <t>Engineering</t>
  </si>
  <si>
    <t>PR00246</t>
  </si>
  <si>
    <t>Husein</t>
  </si>
  <si>
    <t>Algar</t>
  </si>
  <si>
    <t>Marketing</t>
  </si>
  <si>
    <t>PR00419</t>
  </si>
  <si>
    <t>Debrup</t>
  </si>
  <si>
    <t>Mukherjee</t>
  </si>
  <si>
    <t>PR00576</t>
  </si>
  <si>
    <t>Lalit</t>
  </si>
  <si>
    <t>Chandra</t>
  </si>
  <si>
    <t>Vadali</t>
  </si>
  <si>
    <t>Legal</t>
  </si>
  <si>
    <t>45k to 65k</t>
  </si>
  <si>
    <t>PR00746</t>
  </si>
  <si>
    <t>Rohan</t>
  </si>
  <si>
    <t>Iles</t>
  </si>
  <si>
    <t>Accounting</t>
  </si>
  <si>
    <t>PR00770</t>
  </si>
  <si>
    <t>Jerry</t>
  </si>
  <si>
    <t>Burnside</t>
  </si>
  <si>
    <t>PR00882</t>
  </si>
  <si>
    <t>Jill</t>
  </si>
  <si>
    <t>Shipsey</t>
  </si>
  <si>
    <t>PR00983</t>
  </si>
  <si>
    <t>Vasavi</t>
  </si>
  <si>
    <t>Veeravasarapu</t>
  </si>
  <si>
    <t>Human Resources</t>
  </si>
  <si>
    <t>PR01015</t>
  </si>
  <si>
    <t>Devesh</t>
  </si>
  <si>
    <t>Fullara</t>
  </si>
  <si>
    <t>Saurin</t>
  </si>
  <si>
    <t>PR01159</t>
  </si>
  <si>
    <t>Mollie</t>
  </si>
  <si>
    <t>Hanway</t>
  </si>
  <si>
    <t>PR01211</t>
  </si>
  <si>
    <t>Enoch</t>
  </si>
  <si>
    <t>Dowey</t>
  </si>
  <si>
    <t>PR01269</t>
  </si>
  <si>
    <t>Eleanore</t>
  </si>
  <si>
    <t>Ardrie</t>
  </si>
  <si>
    <t>PR01306</t>
  </si>
  <si>
    <t>Patti</t>
  </si>
  <si>
    <t>Drade</t>
  </si>
  <si>
    <t>Services</t>
  </si>
  <si>
    <t>PR01346</t>
  </si>
  <si>
    <t>Adolph</t>
  </si>
  <si>
    <t>McNalley</t>
  </si>
  <si>
    <t>PR01383</t>
  </si>
  <si>
    <t>Addi</t>
  </si>
  <si>
    <t>Studdeard</t>
  </si>
  <si>
    <t>Product Management</t>
  </si>
  <si>
    <t>PR01476</t>
  </si>
  <si>
    <t>Jaishree</t>
  </si>
  <si>
    <t>Atasi</t>
  </si>
  <si>
    <t>Yavatkar</t>
  </si>
  <si>
    <t>PR01662</t>
  </si>
  <si>
    <t>Genevra</t>
  </si>
  <si>
    <t>Curiee</t>
  </si>
  <si>
    <t>Research and Development</t>
  </si>
  <si>
    <t>PR01943</t>
  </si>
  <si>
    <t>Rameshwari</t>
  </si>
  <si>
    <t>Chikodi</t>
  </si>
  <si>
    <t>PR01956</t>
  </si>
  <si>
    <t>James</t>
  </si>
  <si>
    <t>O'Ferris</t>
  </si>
  <si>
    <t>PR1000</t>
  </si>
  <si>
    <t>Michelle</t>
  </si>
  <si>
    <t>Nguyen</t>
  </si>
  <si>
    <t>Contract</t>
  </si>
  <si>
    <t>PR1001</t>
  </si>
  <si>
    <t>Neal</t>
  </si>
  <si>
    <t>PR1002</t>
  </si>
  <si>
    <t>Devon</t>
  </si>
  <si>
    <t>Weiss</t>
  </si>
  <si>
    <t>Intern</t>
  </si>
  <si>
    <t>PR1003</t>
  </si>
  <si>
    <t>Michael</t>
  </si>
  <si>
    <t>Holmes</t>
  </si>
  <si>
    <t>PR1004</t>
  </si>
  <si>
    <t>Paul</t>
  </si>
  <si>
    <t>Wallace</t>
  </si>
  <si>
    <t>PR1005</t>
  </si>
  <si>
    <t>William</t>
  </si>
  <si>
    <t>Pollard</t>
  </si>
  <si>
    <t>PR1006</t>
  </si>
  <si>
    <t>Timothy</t>
  </si>
  <si>
    <t>Morales</t>
  </si>
  <si>
    <t>PR1007</t>
  </si>
  <si>
    <t>Kevin</t>
  </si>
  <si>
    <t>Smith</t>
  </si>
  <si>
    <t>PR1008</t>
  </si>
  <si>
    <t>Nicholas</t>
  </si>
  <si>
    <t>Norton</t>
  </si>
  <si>
    <t>PR1009</t>
  </si>
  <si>
    <t>Daniel</t>
  </si>
  <si>
    <t>Jimenez</t>
  </si>
  <si>
    <t>PR1010</t>
  </si>
  <si>
    <t>Lindsey</t>
  </si>
  <si>
    <t>Hayden</t>
  </si>
  <si>
    <t>PR1011</t>
  </si>
  <si>
    <t>Mary</t>
  </si>
  <si>
    <t>King</t>
  </si>
  <si>
    <t>PR1012</t>
  </si>
  <si>
    <t>Thomas</t>
  </si>
  <si>
    <t>Harrison</t>
  </si>
  <si>
    <t>PR1013</t>
  </si>
  <si>
    <t>Samantha</t>
  </si>
  <si>
    <t>Curry</t>
  </si>
  <si>
    <t>PR1014</t>
  </si>
  <si>
    <t>Chad</t>
  </si>
  <si>
    <t>PR1015</t>
  </si>
  <si>
    <t>Dunn</t>
  </si>
  <si>
    <t>PR1016</t>
  </si>
  <si>
    <t>Shelby</t>
  </si>
  <si>
    <t>Johnson</t>
  </si>
  <si>
    <t>PR1017</t>
  </si>
  <si>
    <t>Simpson</t>
  </si>
  <si>
    <t>PR1018</t>
  </si>
  <si>
    <t>David</t>
  </si>
  <si>
    <t>Alvarez</t>
  </si>
  <si>
    <t>PR1019</t>
  </si>
  <si>
    <t>Winters</t>
  </si>
  <si>
    <t>PR1020</t>
  </si>
  <si>
    <t>Andrew</t>
  </si>
  <si>
    <t>Gaines</t>
  </si>
  <si>
    <t>PR1021</t>
  </si>
  <si>
    <t>John</t>
  </si>
  <si>
    <t>Miles</t>
  </si>
  <si>
    <t>PR1022</t>
  </si>
  <si>
    <t>Paula</t>
  </si>
  <si>
    <t>Nelson</t>
  </si>
  <si>
    <t>PR1023</t>
  </si>
  <si>
    <t>Taylor</t>
  </si>
  <si>
    <t>Beck</t>
  </si>
  <si>
    <t>PR1024</t>
  </si>
  <si>
    <t>Marcus</t>
  </si>
  <si>
    <t>Suarez</t>
  </si>
  <si>
    <t>PR1025</t>
  </si>
  <si>
    <t>Kaitlyn</t>
  </si>
  <si>
    <t>Anderson</t>
  </si>
  <si>
    <t>PR1026</t>
  </si>
  <si>
    <t>Kyle</t>
  </si>
  <si>
    <t>Garcia</t>
  </si>
  <si>
    <t>PR1027</t>
  </si>
  <si>
    <t>Jeff</t>
  </si>
  <si>
    <t>Colon</t>
  </si>
  <si>
    <t>PR1028</t>
  </si>
  <si>
    <t>Robinson</t>
  </si>
  <si>
    <t>PR1029</t>
  </si>
  <si>
    <t>Davis</t>
  </si>
  <si>
    <t>PR1030</t>
  </si>
  <si>
    <t>Frank</t>
  </si>
  <si>
    <t>Mendez</t>
  </si>
  <si>
    <t>PR1031</t>
  </si>
  <si>
    <t>Wong</t>
  </si>
  <si>
    <t>PR1032</t>
  </si>
  <si>
    <t>Terry</t>
  </si>
  <si>
    <t>Hancock</t>
  </si>
  <si>
    <t>PR1033</t>
  </si>
  <si>
    <t>Joanna</t>
  </si>
  <si>
    <t>Long</t>
  </si>
  <si>
    <t>PR1034</t>
  </si>
  <si>
    <t>Santos</t>
  </si>
  <si>
    <t>PR1035</t>
  </si>
  <si>
    <t>Watson</t>
  </si>
  <si>
    <t>PR1036</t>
  </si>
  <si>
    <t>Dawn</t>
  </si>
  <si>
    <t>PR1037</t>
  </si>
  <si>
    <t>Jay</t>
  </si>
  <si>
    <t>Schmidt</t>
  </si>
  <si>
    <t>PR1038</t>
  </si>
  <si>
    <t>Ricardo</t>
  </si>
  <si>
    <t>Osborne</t>
  </si>
  <si>
    <t>PR1039</t>
  </si>
  <si>
    <t>Lisa</t>
  </si>
  <si>
    <t>Preston</t>
  </si>
  <si>
    <t>PR1040</t>
  </si>
  <si>
    <t>Lewis</t>
  </si>
  <si>
    <t>PR1041</t>
  </si>
  <si>
    <t>Kimberly</t>
  </si>
  <si>
    <t>Christensen</t>
  </si>
  <si>
    <t>PR1042</t>
  </si>
  <si>
    <t>Jennifer</t>
  </si>
  <si>
    <t>PR1043</t>
  </si>
  <si>
    <t>George</t>
  </si>
  <si>
    <t>Flowers</t>
  </si>
  <si>
    <t>PR1044</t>
  </si>
  <si>
    <t>Benjamin</t>
  </si>
  <si>
    <t>House</t>
  </si>
  <si>
    <t>PR1045</t>
  </si>
  <si>
    <t>Dr.</t>
  </si>
  <si>
    <t>Steven</t>
  </si>
  <si>
    <t>Gray</t>
  </si>
  <si>
    <t>PR1046</t>
  </si>
  <si>
    <t>Wesley</t>
  </si>
  <si>
    <t>Carpenter</t>
  </si>
  <si>
    <t>PR1047</t>
  </si>
  <si>
    <t>Heather</t>
  </si>
  <si>
    <t>PR1048</t>
  </si>
  <si>
    <t>Roy</t>
  </si>
  <si>
    <t>Reed</t>
  </si>
  <si>
    <t>PR1049</t>
  </si>
  <si>
    <t>Jeremy</t>
  </si>
  <si>
    <t>Young</t>
  </si>
  <si>
    <t>PR1050</t>
  </si>
  <si>
    <t>Pamela</t>
  </si>
  <si>
    <t>Santana</t>
  </si>
  <si>
    <t>PR1051</t>
  </si>
  <si>
    <t>Elizabeth</t>
  </si>
  <si>
    <t>PR1052</t>
  </si>
  <si>
    <t>Joseph</t>
  </si>
  <si>
    <t>Christian</t>
  </si>
  <si>
    <t>PR1053</t>
  </si>
  <si>
    <t>Justin</t>
  </si>
  <si>
    <t>Harris</t>
  </si>
  <si>
    <t>PR1054</t>
  </si>
  <si>
    <t>Isaiah</t>
  </si>
  <si>
    <t>Herman</t>
  </si>
  <si>
    <t>PR1055</t>
  </si>
  <si>
    <t>Casey</t>
  </si>
  <si>
    <t>Mendoza</t>
  </si>
  <si>
    <t>PR1056</t>
  </si>
  <si>
    <t>Hines</t>
  </si>
  <si>
    <t>PR1057</t>
  </si>
  <si>
    <t>Eileen</t>
  </si>
  <si>
    <t>Manning</t>
  </si>
  <si>
    <t>PR1058</t>
  </si>
  <si>
    <t>Karen</t>
  </si>
  <si>
    <t>Powell</t>
  </si>
  <si>
    <t>PR1059</t>
  </si>
  <si>
    <t>Veronica</t>
  </si>
  <si>
    <t>Williams</t>
  </si>
  <si>
    <t>PR1060</t>
  </si>
  <si>
    <t>Julie</t>
  </si>
  <si>
    <t>Rice</t>
  </si>
  <si>
    <t>PR1061</t>
  </si>
  <si>
    <t>Melissa</t>
  </si>
  <si>
    <t>Rodriguez</t>
  </si>
  <si>
    <t>PR1062</t>
  </si>
  <si>
    <t>Ashley</t>
  </si>
  <si>
    <t>Brown</t>
  </si>
  <si>
    <t>PR1063</t>
  </si>
  <si>
    <t>Jorge</t>
  </si>
  <si>
    <t>Phelps</t>
  </si>
  <si>
    <t>PR1064</t>
  </si>
  <si>
    <t>Franklin</t>
  </si>
  <si>
    <t>PR1065</t>
  </si>
  <si>
    <t>Chelsea</t>
  </si>
  <si>
    <t>Garrett</t>
  </si>
  <si>
    <t>PR1066</t>
  </si>
  <si>
    <t>Shelley</t>
  </si>
  <si>
    <t>Henry</t>
  </si>
  <si>
    <t>PR1067</t>
  </si>
  <si>
    <t>Wheeler</t>
  </si>
  <si>
    <t>PR1068</t>
  </si>
  <si>
    <t>Amber</t>
  </si>
  <si>
    <t>Fox</t>
  </si>
  <si>
    <t>MD</t>
  </si>
  <si>
    <t>PR1069</t>
  </si>
  <si>
    <t>Gonzalez</t>
  </si>
  <si>
    <t>PR1070</t>
  </si>
  <si>
    <t>PR1071</t>
  </si>
  <si>
    <t>Kelly</t>
  </si>
  <si>
    <t>Whitehead</t>
  </si>
  <si>
    <t>PR1072</t>
  </si>
  <si>
    <t>Carolyn</t>
  </si>
  <si>
    <t>Bryan</t>
  </si>
  <si>
    <t>PR1073</t>
  </si>
  <si>
    <t>Gabriel</t>
  </si>
  <si>
    <t>Lopez</t>
  </si>
  <si>
    <t>PR1074</t>
  </si>
  <si>
    <t>Emma</t>
  </si>
  <si>
    <t>Miller</t>
  </si>
  <si>
    <t>PR1075</t>
  </si>
  <si>
    <t>Zhang</t>
  </si>
  <si>
    <t>PR1076</t>
  </si>
  <si>
    <t>Alexandra</t>
  </si>
  <si>
    <t>Vazquez</t>
  </si>
  <si>
    <t>PR1077</t>
  </si>
  <si>
    <t>Jeffrey</t>
  </si>
  <si>
    <t>Fry</t>
  </si>
  <si>
    <t>PR1078</t>
  </si>
  <si>
    <t>Sarah</t>
  </si>
  <si>
    <t>PR1079</t>
  </si>
  <si>
    <t>Nancy</t>
  </si>
  <si>
    <t>Crane</t>
  </si>
  <si>
    <t>PR1080</t>
  </si>
  <si>
    <t>Maria</t>
  </si>
  <si>
    <t>Payne</t>
  </si>
  <si>
    <t>PR1081</t>
  </si>
  <si>
    <t>Joshua</t>
  </si>
  <si>
    <t>Gallagher</t>
  </si>
  <si>
    <t>PR1082</t>
  </si>
  <si>
    <t>Mueller</t>
  </si>
  <si>
    <t>PR1083</t>
  </si>
  <si>
    <t>Stacy</t>
  </si>
  <si>
    <t>Valenzuela</t>
  </si>
  <si>
    <t>PR1084</t>
  </si>
  <si>
    <t>Khan</t>
  </si>
  <si>
    <t>PR1085</t>
  </si>
  <si>
    <t>Sherry</t>
  </si>
  <si>
    <t>PR1086</t>
  </si>
  <si>
    <t>Robert</t>
  </si>
  <si>
    <t>Daniels</t>
  </si>
  <si>
    <t>PR1087</t>
  </si>
  <si>
    <t>Adkins</t>
  </si>
  <si>
    <t>PR1088</t>
  </si>
  <si>
    <t>Denise</t>
  </si>
  <si>
    <t>PR1089</t>
  </si>
  <si>
    <t>Alison</t>
  </si>
  <si>
    <t>PR1090</t>
  </si>
  <si>
    <t>Angela</t>
  </si>
  <si>
    <t>Silva</t>
  </si>
  <si>
    <t>PR1091</t>
  </si>
  <si>
    <t>Sherri</t>
  </si>
  <si>
    <t>Allen</t>
  </si>
  <si>
    <t>PR1092</t>
  </si>
  <si>
    <t>Katie</t>
  </si>
  <si>
    <t>Duncan</t>
  </si>
  <si>
    <t>PR1093</t>
  </si>
  <si>
    <t>Aaron</t>
  </si>
  <si>
    <t>Hobbs</t>
  </si>
  <si>
    <t>PR1094</t>
  </si>
  <si>
    <t>Nathaniel</t>
  </si>
  <si>
    <t>PR1095</t>
  </si>
  <si>
    <t>West</t>
  </si>
  <si>
    <t>PR1096</t>
  </si>
  <si>
    <t>Olivia</t>
  </si>
  <si>
    <t>Briggs</t>
  </si>
  <si>
    <t>PR1097</t>
  </si>
  <si>
    <t>Johnston</t>
  </si>
  <si>
    <t>PR1098</t>
  </si>
  <si>
    <t>Goodman</t>
  </si>
  <si>
    <t>PR1099</t>
  </si>
  <si>
    <t>Cesar</t>
  </si>
  <si>
    <t>PR1100</t>
  </si>
  <si>
    <t>Teresa</t>
  </si>
  <si>
    <t>PR1101</t>
  </si>
  <si>
    <t>Cody</t>
  </si>
  <si>
    <t>Collins</t>
  </si>
  <si>
    <t>PR1102</t>
  </si>
  <si>
    <t>Cory</t>
  </si>
  <si>
    <t>Reynolds</t>
  </si>
  <si>
    <t>PR1103</t>
  </si>
  <si>
    <t>Travis</t>
  </si>
  <si>
    <t>Carroll</t>
  </si>
  <si>
    <t>PR1104</t>
  </si>
  <si>
    <t>Cole</t>
  </si>
  <si>
    <t>PR1105</t>
  </si>
  <si>
    <t>Emily</t>
  </si>
  <si>
    <t>Hernandez</t>
  </si>
  <si>
    <t>PR1106</t>
  </si>
  <si>
    <t>Nichols</t>
  </si>
  <si>
    <t>PR1107</t>
  </si>
  <si>
    <t>Sanchez</t>
  </si>
  <si>
    <t>PR1108</t>
  </si>
  <si>
    <t>Cannon</t>
  </si>
  <si>
    <t>PR1109</t>
  </si>
  <si>
    <t>Manuel</t>
  </si>
  <si>
    <t>Stephens</t>
  </si>
  <si>
    <t>PR1110</t>
  </si>
  <si>
    <t>PR1111</t>
  </si>
  <si>
    <t>Stephanie</t>
  </si>
  <si>
    <t>Gibson</t>
  </si>
  <si>
    <t>PR1112</t>
  </si>
  <si>
    <t>Arnold</t>
  </si>
  <si>
    <t>PR1113</t>
  </si>
  <si>
    <t>Bush</t>
  </si>
  <si>
    <t>PR1114</t>
  </si>
  <si>
    <t>Curtis</t>
  </si>
  <si>
    <t>White</t>
  </si>
  <si>
    <t>PR1115</t>
  </si>
  <si>
    <t>Patricia</t>
  </si>
  <si>
    <t>Juarez</t>
  </si>
  <si>
    <t>PR1116</t>
  </si>
  <si>
    <t>English</t>
  </si>
  <si>
    <t>PR1117</t>
  </si>
  <si>
    <t>Skinner</t>
  </si>
  <si>
    <t>PR1118</t>
  </si>
  <si>
    <t>Katherine</t>
  </si>
  <si>
    <t>Bell</t>
  </si>
  <si>
    <t>PR1119</t>
  </si>
  <si>
    <t>Nicole</t>
  </si>
  <si>
    <t>PR1120</t>
  </si>
  <si>
    <t>Stacey</t>
  </si>
  <si>
    <t>Jarvis</t>
  </si>
  <si>
    <t>PR1121</t>
  </si>
  <si>
    <t>PR1122</t>
  </si>
  <si>
    <t>Glass</t>
  </si>
  <si>
    <t>PR1123</t>
  </si>
  <si>
    <t>PR1124</t>
  </si>
  <si>
    <t>Sean</t>
  </si>
  <si>
    <t>Richards</t>
  </si>
  <si>
    <t>PR1125</t>
  </si>
  <si>
    <t>Sandoval</t>
  </si>
  <si>
    <t>PR1126</t>
  </si>
  <si>
    <t>Gina</t>
  </si>
  <si>
    <t>Ray</t>
  </si>
  <si>
    <t>PR1127</t>
  </si>
  <si>
    <t>Brandon</t>
  </si>
  <si>
    <t>Campos</t>
  </si>
  <si>
    <t>PR1128</t>
  </si>
  <si>
    <t>Dillon</t>
  </si>
  <si>
    <t>Tucker</t>
  </si>
  <si>
    <t>PR1129</t>
  </si>
  <si>
    <t>Regina</t>
  </si>
  <si>
    <t>Hodge</t>
  </si>
  <si>
    <t>PR1130</t>
  </si>
  <si>
    <t>Megan</t>
  </si>
  <si>
    <t>Gutierrez</t>
  </si>
  <si>
    <t>PR1131</t>
  </si>
  <si>
    <t>Alexander</t>
  </si>
  <si>
    <t>Boyer</t>
  </si>
  <si>
    <t>PR1132</t>
  </si>
  <si>
    <t>Mike</t>
  </si>
  <si>
    <t>Stevenson</t>
  </si>
  <si>
    <t>PR1133</t>
  </si>
  <si>
    <t>Jason</t>
  </si>
  <si>
    <t>Hudson</t>
  </si>
  <si>
    <t>PR1134</t>
  </si>
  <si>
    <t>Laura</t>
  </si>
  <si>
    <t>Howell</t>
  </si>
  <si>
    <t>PR1135</t>
  </si>
  <si>
    <t>Kristen</t>
  </si>
  <si>
    <t>PR1136</t>
  </si>
  <si>
    <t>Sandra</t>
  </si>
  <si>
    <t>PR1137</t>
  </si>
  <si>
    <t>Adams</t>
  </si>
  <si>
    <t>PR1138</t>
  </si>
  <si>
    <t>Billy</t>
  </si>
  <si>
    <t>PR1139</t>
  </si>
  <si>
    <t>Green</t>
  </si>
  <si>
    <t>PR1140</t>
  </si>
  <si>
    <t>Andrea</t>
  </si>
  <si>
    <t>PR1141</t>
  </si>
  <si>
    <t>Brian</t>
  </si>
  <si>
    <t>Hensley</t>
  </si>
  <si>
    <t>PR1142</t>
  </si>
  <si>
    <t>Leonard</t>
  </si>
  <si>
    <t>Norris</t>
  </si>
  <si>
    <t>PR1143</t>
  </si>
  <si>
    <t>Harrell</t>
  </si>
  <si>
    <t>PR1144</t>
  </si>
  <si>
    <t>Catherine</t>
  </si>
  <si>
    <t>Davidson</t>
  </si>
  <si>
    <t>PR1145</t>
  </si>
  <si>
    <t>Leslie</t>
  </si>
  <si>
    <t>Hall</t>
  </si>
  <si>
    <t>PR1146</t>
  </si>
  <si>
    <t>PR1147</t>
  </si>
  <si>
    <t>Cindy</t>
  </si>
  <si>
    <t>Gilmore</t>
  </si>
  <si>
    <t>PR1148</t>
  </si>
  <si>
    <t>Townsend</t>
  </si>
  <si>
    <t>PR1149</t>
  </si>
  <si>
    <t>PR1150</t>
  </si>
  <si>
    <t>Jacob</t>
  </si>
  <si>
    <t>Coleman</t>
  </si>
  <si>
    <t>PR1151</t>
  </si>
  <si>
    <t>Gregory</t>
  </si>
  <si>
    <t>Baker</t>
  </si>
  <si>
    <t>PR1152</t>
  </si>
  <si>
    <t>PR1153</t>
  </si>
  <si>
    <t>Erica</t>
  </si>
  <si>
    <t>Dominguez</t>
  </si>
  <si>
    <t>PR1154</t>
  </si>
  <si>
    <t>PR1155</t>
  </si>
  <si>
    <t>Andre</t>
  </si>
  <si>
    <t>Thompson</t>
  </si>
  <si>
    <t>PR1156</t>
  </si>
  <si>
    <t>PR1157</t>
  </si>
  <si>
    <t>Dean</t>
  </si>
  <si>
    <t>PR1158</t>
  </si>
  <si>
    <t>Li</t>
  </si>
  <si>
    <t>PR1159</t>
  </si>
  <si>
    <t>Carla</t>
  </si>
  <si>
    <t>PR1160</t>
  </si>
  <si>
    <t>Nathan</t>
  </si>
  <si>
    <t>PR1161</t>
  </si>
  <si>
    <t>Jeffery</t>
  </si>
  <si>
    <t>Bridges</t>
  </si>
  <si>
    <t>PR1162</t>
  </si>
  <si>
    <t>PR1163</t>
  </si>
  <si>
    <t>Danielle</t>
  </si>
  <si>
    <t>Little</t>
  </si>
  <si>
    <t>PR1164</t>
  </si>
  <si>
    <t>PR1165</t>
  </si>
  <si>
    <t>Lam</t>
  </si>
  <si>
    <t>PR1166</t>
  </si>
  <si>
    <t>PR1167</t>
  </si>
  <si>
    <t>Flores</t>
  </si>
  <si>
    <t>PR1168</t>
  </si>
  <si>
    <t>PR1169</t>
  </si>
  <si>
    <t>Cameron</t>
  </si>
  <si>
    <t>PR1170</t>
  </si>
  <si>
    <t>Kline</t>
  </si>
  <si>
    <t>PR1171</t>
  </si>
  <si>
    <t>Jenna</t>
  </si>
  <si>
    <t>PR1172</t>
  </si>
  <si>
    <t>April</t>
  </si>
  <si>
    <t>Chambers</t>
  </si>
  <si>
    <t>PR1173</t>
  </si>
  <si>
    <t>PR1174</t>
  </si>
  <si>
    <t>Alicia</t>
  </si>
  <si>
    <t>PR1175</t>
  </si>
  <si>
    <t>Tyler</t>
  </si>
  <si>
    <t>II</t>
  </si>
  <si>
    <t>PR1176</t>
  </si>
  <si>
    <t>PR1177</t>
  </si>
  <si>
    <t>Donald</t>
  </si>
  <si>
    <t>Morgan</t>
  </si>
  <si>
    <t>PR1178</t>
  </si>
  <si>
    <t>Martinez</t>
  </si>
  <si>
    <t>PR1179</t>
  </si>
  <si>
    <t>Morris</t>
  </si>
  <si>
    <t>PR1180</t>
  </si>
  <si>
    <t>Bryce</t>
  </si>
  <si>
    <t>Barron</t>
  </si>
  <si>
    <t>PR1181</t>
  </si>
  <si>
    <t>Krista</t>
  </si>
  <si>
    <t>PR1182</t>
  </si>
  <si>
    <t>Brenda</t>
  </si>
  <si>
    <t>Beasley</t>
  </si>
  <si>
    <t>PR1183</t>
  </si>
  <si>
    <t>PR1184</t>
  </si>
  <si>
    <t>Eric</t>
  </si>
  <si>
    <t>PR1185</t>
  </si>
  <si>
    <t>PR1186</t>
  </si>
  <si>
    <t>PR1187</t>
  </si>
  <si>
    <t>PR1188</t>
  </si>
  <si>
    <t>Wu</t>
  </si>
  <si>
    <t>PR1189</t>
  </si>
  <si>
    <t>Munoz</t>
  </si>
  <si>
    <t>PR1190</t>
  </si>
  <si>
    <t>Theodore</t>
  </si>
  <si>
    <t>PR1191</t>
  </si>
  <si>
    <t>Jamie</t>
  </si>
  <si>
    <t>PR1192</t>
  </si>
  <si>
    <t>Peter</t>
  </si>
  <si>
    <t>Jones</t>
  </si>
  <si>
    <t>PR1193</t>
  </si>
  <si>
    <t>Cabrera</t>
  </si>
  <si>
    <t>PR1194</t>
  </si>
  <si>
    <t>Erika</t>
  </si>
  <si>
    <t>Wilson</t>
  </si>
  <si>
    <t>PR1195</t>
  </si>
  <si>
    <t>Charles</t>
  </si>
  <si>
    <t>Bradley</t>
  </si>
  <si>
    <t>PR1196</t>
  </si>
  <si>
    <t>Matthew</t>
  </si>
  <si>
    <t>Contreras</t>
  </si>
  <si>
    <t>PR1197</t>
  </si>
  <si>
    <t>Ralph</t>
  </si>
  <si>
    <t>Richmond</t>
  </si>
  <si>
    <t>PR1198</t>
  </si>
  <si>
    <t>Shannon</t>
  </si>
  <si>
    <t>Berry</t>
  </si>
  <si>
    <t>PR1199</t>
  </si>
  <si>
    <t>Total Employee</t>
  </si>
  <si>
    <t>Average Salary</t>
  </si>
  <si>
    <t>FTE %</t>
  </si>
  <si>
    <t>Average Experience</t>
  </si>
  <si>
    <t xml:space="preserve">Highest Paid </t>
  </si>
  <si>
    <t>Row Labels</t>
  </si>
  <si>
    <t>Grand Total</t>
  </si>
  <si>
    <t>Count of Emp ID</t>
  </si>
  <si>
    <t>For Graph</t>
  </si>
  <si>
    <t>Sum of Salary</t>
  </si>
  <si>
    <t>Selected Dept.</t>
  </si>
  <si>
    <t>Dept</t>
  </si>
  <si>
    <t>Employee</t>
  </si>
  <si>
    <t>Sum of Salarty</t>
  </si>
  <si>
    <t>Sel. Employee</t>
  </si>
  <si>
    <t xml:space="preserve">Sel. Sum </t>
  </si>
  <si>
    <t>Column Labels</t>
  </si>
  <si>
    <t>Below 45k</t>
  </si>
  <si>
    <t>2018</t>
  </si>
  <si>
    <t>2019</t>
  </si>
  <si>
    <t>2020</t>
  </si>
  <si>
    <t>2023</t>
  </si>
  <si>
    <t>2024</t>
  </si>
  <si>
    <t>2025</t>
  </si>
  <si>
    <t>2026</t>
  </si>
  <si>
    <t>Average Salary2</t>
  </si>
  <si>
    <t>Female Percentage</t>
  </si>
  <si>
    <t>Female Ratio</t>
  </si>
  <si>
    <t>Count of Employee Type</t>
  </si>
  <si>
    <t>Delhi</t>
  </si>
  <si>
    <t>Mumbai</t>
  </si>
  <si>
    <t>Chennai</t>
  </si>
  <si>
    <t>Kolkata</t>
  </si>
  <si>
    <t>Least Paid</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</si>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</sst>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 #,##0;[Red]&quot;₹&quot;\ \-#,##0"/>
    <numFmt numFmtId="8" formatCode="&quot;₹&quot;\ #,##0.00;[Red]&quot;₹&quot;\ \-#,##0.00"/>
    <numFmt numFmtId="165" formatCode="&quot;₹&quot;\ #,##0;#,##0\ \-&quot;₹&quot;;&quot;₹&quot;\ #,##0"/>
    <numFmt numFmtId="167" formatCode="&quot;₹&quot;\ #,###,&quot;k&quot;"/>
    <numFmt numFmtId="176" formatCode="#,##0%;\-#,##0%;#,##0%"/>
  </numFmts>
  <fonts count="3" x14ac:knownFonts="1">
    <font>
      <sz val="11"/>
      <color theme="1"/>
      <name val="Aptos Narrow"/>
      <family val="2"/>
      <scheme val="minor"/>
    </font>
    <font>
      <sz val="11"/>
      <color theme="1"/>
      <name val="Aptos Narrow"/>
      <family val="2"/>
      <scheme val="minor"/>
    </font>
    <font>
      <b/>
      <sz val="72"/>
      <color rgb="FFFFFF00"/>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6" fontId="0" fillId="0" borderId="0" xfId="0" applyNumberFormat="1"/>
    <xf numFmtId="14" fontId="0" fillId="0" borderId="0" xfId="0" applyNumberFormat="1"/>
    <xf numFmtId="3" fontId="0" fillId="0" borderId="0" xfId="0" applyNumberFormat="1"/>
    <xf numFmtId="9" fontId="0" fillId="0" borderId="0" xfId="0" applyNumberFormat="1"/>
    <xf numFmtId="0" fontId="0" fillId="2" borderId="0" xfId="0" applyFill="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8" fontId="0" fillId="0" borderId="0" xfId="0" applyNumberFormat="1"/>
    <xf numFmtId="167" fontId="0" fillId="0" borderId="0" xfId="0" applyNumberFormat="1"/>
    <xf numFmtId="0" fontId="0" fillId="2" borderId="0" xfId="0" applyFill="1" applyAlignment="1">
      <alignment horizontal="center"/>
    </xf>
    <xf numFmtId="176" fontId="0" fillId="0" borderId="0" xfId="0" applyNumberFormat="1"/>
    <xf numFmtId="9" fontId="0" fillId="0" borderId="0" xfId="1" applyFont="1"/>
    <xf numFmtId="10" fontId="0" fillId="0" borderId="0" xfId="0" applyNumberFormat="1"/>
    <xf numFmtId="0" fontId="0" fillId="0" borderId="0" xfId="0"/>
    <xf numFmtId="0" fontId="2" fillId="3" borderId="0" xfId="0" applyFont="1" applyFill="1" applyAlignment="1">
      <alignment horizontal="center" vertical="center"/>
    </xf>
    <xf numFmtId="0" fontId="0" fillId="3" borderId="0" xfId="0" applyFill="1"/>
  </cellXfs>
  <cellStyles count="2">
    <cellStyle name="Normal" xfId="0" builtinId="0"/>
    <cellStyle name="Percent" xfId="1" builtinId="5"/>
  </cellStyles>
  <dxfs count="34">
    <dxf>
      <numFmt numFmtId="13" formatCode="0%"/>
    </dxf>
    <dxf>
      <numFmt numFmtId="10" formatCode="&quot;₹&quot;\ #,##0;[Red]&quot;₹&quot;\ \-#,##0"/>
    </dxf>
    <dxf>
      <numFmt numFmtId="13" formatCode="0%"/>
    </dxf>
    <dxf>
      <numFmt numFmtId="10" formatCode="&quot;₹&quot;\ #,##0;[Red]&quot;₹&quot;\ \-#,##0"/>
    </dxf>
    <dxf>
      <numFmt numFmtId="13" formatCode="0%"/>
    </dxf>
    <dxf>
      <numFmt numFmtId="10" formatCode="&quot;₹&quot;\ #,##0;[Red]&quot;₹&quot;\ \-#,##0"/>
    </dxf>
    <dxf>
      <numFmt numFmtId="13" formatCode="0%"/>
    </dxf>
    <dxf>
      <numFmt numFmtId="10" formatCode="&quot;₹&quot;\ #,##0;[Red]&quot;₹&quot;\ \-#,##0"/>
    </dxf>
    <dxf>
      <numFmt numFmtId="13" formatCode="0%"/>
    </dxf>
    <dxf>
      <numFmt numFmtId="10" formatCode="&quot;₹&quot;\ #,##0;[Red]&quot;₹&quot;\ \-#,##0"/>
    </dxf>
    <dxf>
      <numFmt numFmtId="13" formatCode="0%"/>
    </dxf>
    <dxf>
      <numFmt numFmtId="10" formatCode="&quot;₹&quot;\ #,##0;[Red]&quot;₹&quot;\ \-#,##0"/>
    </dxf>
    <dxf>
      <numFmt numFmtId="13" formatCode="0%"/>
    </dxf>
    <dxf>
      <numFmt numFmtId="10" formatCode="&quot;₹&quot;\ #,##0;[Red]&quot;₹&quot;\ \-#,##0"/>
    </dxf>
    <dxf>
      <numFmt numFmtId="13" formatCode="0%"/>
    </dxf>
    <dxf>
      <numFmt numFmtId="10" formatCode="&quot;₹&quot;\ #,##0;[Red]&quot;₹&quot;\ \-#,##0"/>
    </dxf>
    <dxf>
      <numFmt numFmtId="13" formatCode="0%"/>
    </dxf>
    <dxf>
      <numFmt numFmtId="10" formatCode="&quot;₹&quot;\ #,##0;[Red]&quot;₹&quot;\ \-#,##0"/>
    </dxf>
    <dxf>
      <numFmt numFmtId="10" formatCode="&quot;₹&quot;\ #,##0;[Red]&quot;₹&quot;\ \-#,##0"/>
    </dxf>
    <dxf>
      <numFmt numFmtId="10" formatCode="&quot;₹&quot;\ #,##0;[Red]&quot;₹&quot;\ \-#,##0"/>
    </dxf>
    <dxf>
      <numFmt numFmtId="13" formatCode="0%"/>
    </dxf>
    <dxf>
      <numFmt numFmtId="13" formatCode="0%"/>
    </dxf>
    <dxf>
      <font>
        <b/>
        <i val="0"/>
      </font>
      <fill>
        <patternFill>
          <bgColor rgb="FF002060"/>
        </patternFill>
      </fill>
      <border>
        <left style="thin">
          <color auto="1"/>
        </left>
        <right style="thin">
          <color auto="1"/>
        </right>
      </border>
    </dxf>
    <dxf>
      <fill>
        <patternFill>
          <bgColor rgb="FF002060"/>
        </patternFill>
      </fill>
    </dxf>
    <dxf>
      <numFmt numFmtId="0" formatCode="General"/>
    </dxf>
    <dxf>
      <numFmt numFmtId="0" formatCode="General"/>
    </dxf>
    <dxf>
      <numFmt numFmtId="19" formatCode="dd/mm/yyyy"/>
    </dxf>
    <dxf>
      <numFmt numFmtId="10" formatCode="&quot;₹&quot;\ #,##0;[Red]&quot;₹&quot;\ \-#,##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2" xr9:uid="{E1BF3A9E-C120-4968-8DAD-339D52B547D4}"/>
    <tableStyle name="Slicer Style 2" pivot="0" table="0" count="10" xr9:uid="{1EDBD547-4A0B-4972-9E4B-FB41B1ECEDB7}">
      <tableStyleElement type="wholeTable" dxfId="23"/>
      <tableStyleElement type="headerRow" dxfId="22"/>
    </tableStyle>
  </tableStyles>
  <colors>
    <mruColors>
      <color rgb="FFFEAC28"/>
      <color rgb="FF0060A8"/>
    </mruColors>
  </colors>
  <extLst>
    <ext xmlns:x14="http://schemas.microsoft.com/office/spreadsheetml/2009/9/main" uri="{46F421CA-312F-682f-3DD2-61675219B42D}">
      <x14:dxfs count="10">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ont>
            <b/>
            <i val="0"/>
          </font>
          <fill>
            <patternFill>
              <bgColor theme="5"/>
            </patternFill>
          </fill>
        </dxf>
        <dxf>
          <fill>
            <patternFill>
              <bgColor rgb="FF0070C0"/>
            </patternFill>
          </fill>
        </dxf>
        <dxf>
          <fill>
            <patternFill>
              <bgColor theme="0" tint="-0.14996795556505021"/>
            </patternFill>
          </fill>
        </dxf>
        <dxf>
          <fill>
            <patternFill>
              <bgColor rgb="FFFEAC28"/>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 type="selectedItemWithData" dxfId="9"/>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rgbClr val="002060"/>
                </a:solidFill>
              </a:rPr>
              <a:t>Female</a:t>
            </a:r>
            <a:r>
              <a:rPr lang="en-IN" sz="2000" b="1">
                <a:solidFill>
                  <a:schemeClr val="tx1"/>
                </a:solidFill>
              </a:rPr>
              <a:t> Vs </a:t>
            </a:r>
            <a:r>
              <a:rPr lang="en-IN" sz="2000" b="1">
                <a:solidFill>
                  <a:schemeClr val="accent2"/>
                </a:solidFill>
              </a:rPr>
              <a:t>Male</a:t>
            </a:r>
            <a:r>
              <a:rPr lang="en-IN" sz="2000" b="1">
                <a:solidFill>
                  <a:schemeClr val="tx1"/>
                </a:solidFill>
              </a:rPr>
              <a:t> Distribution</a:t>
            </a:r>
          </a:p>
        </c:rich>
      </c:tx>
      <c:layout>
        <c:manualLayout>
          <c:xMode val="edge"/>
          <c:yMode val="edge"/>
          <c:x val="0.24936165206429375"/>
          <c:y val="4.10318576425539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00B0F0">
                <a:alpha val="56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solidFill>
              <a:srgbClr val="FFC000">
                <a:alpha val="48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rgbClr val="00B0F0">
                <a:alpha val="56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solidFill>
              <a:srgbClr val="FFC000">
                <a:alpha val="48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solidFill>
              <a:srgbClr val="00B0F0">
                <a:alpha val="56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solidFill>
              <a:srgbClr val="FFC000">
                <a:alpha val="48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8032534027553104E-2"/>
          <c:y val="2.9126255255217885E-2"/>
          <c:w val="0.92328062117235343"/>
          <c:h val="0.60998468941382322"/>
        </c:manualLayout>
      </c:layout>
      <c:bar3DChart>
        <c:barDir val="col"/>
        <c:grouping val="stacked"/>
        <c:varyColors val="0"/>
        <c:ser>
          <c:idx val="0"/>
          <c:order val="0"/>
          <c:tx>
            <c:strRef>
              <c:f>Pivot!$I$1:$I$2</c:f>
              <c:strCache>
                <c:ptCount val="1"/>
                <c:pt idx="0">
                  <c:v>Female</c:v>
                </c:pt>
              </c:strCache>
            </c:strRef>
          </c:tx>
          <c:spPr>
            <a:solidFill>
              <a:schemeClr val="accent1"/>
            </a:solidFill>
            <a:ln>
              <a:noFill/>
            </a:ln>
            <a:effectLst/>
            <a:sp3d/>
          </c:spPr>
          <c:invertIfNegative val="0"/>
          <c:dLbls>
            <c:spPr>
              <a:solidFill>
                <a:srgbClr val="00B0F0">
                  <a:alpha val="56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Pivot!$H$3:$H$13</c:f>
              <c:strCache>
                <c:ptCount val="10"/>
                <c:pt idx="0">
                  <c:v>Accounting</c:v>
                </c:pt>
                <c:pt idx="1">
                  <c:v>Business Development</c:v>
                </c:pt>
                <c:pt idx="2">
                  <c:v>Engineering</c:v>
                </c:pt>
                <c:pt idx="3">
                  <c:v>Human Resources</c:v>
                </c:pt>
                <c:pt idx="4">
                  <c:v>Legal</c:v>
                </c:pt>
                <c:pt idx="5">
                  <c:v>Marketing</c:v>
                </c:pt>
                <c:pt idx="6">
                  <c:v>Product Management</c:v>
                </c:pt>
                <c:pt idx="7">
                  <c:v>Research and Development</c:v>
                </c:pt>
                <c:pt idx="8">
                  <c:v>Services</c:v>
                </c:pt>
                <c:pt idx="9">
                  <c:v>Training</c:v>
                </c:pt>
              </c:strCache>
            </c:strRef>
          </c:cat>
          <c:val>
            <c:numRef>
              <c:f>Pivot!$I$3:$I$13</c:f>
              <c:numCache>
                <c:formatCode>#,##0</c:formatCode>
                <c:ptCount val="10"/>
                <c:pt idx="0">
                  <c:v>11</c:v>
                </c:pt>
                <c:pt idx="1">
                  <c:v>9</c:v>
                </c:pt>
                <c:pt idx="2">
                  <c:v>13</c:v>
                </c:pt>
                <c:pt idx="3">
                  <c:v>8</c:v>
                </c:pt>
                <c:pt idx="4">
                  <c:v>6</c:v>
                </c:pt>
                <c:pt idx="5">
                  <c:v>7</c:v>
                </c:pt>
                <c:pt idx="6">
                  <c:v>9</c:v>
                </c:pt>
                <c:pt idx="7">
                  <c:v>10</c:v>
                </c:pt>
                <c:pt idx="8">
                  <c:v>13</c:v>
                </c:pt>
                <c:pt idx="9">
                  <c:v>14</c:v>
                </c:pt>
              </c:numCache>
            </c:numRef>
          </c:val>
          <c:extLst>
            <c:ext xmlns:c16="http://schemas.microsoft.com/office/drawing/2014/chart" uri="{C3380CC4-5D6E-409C-BE32-E72D297353CC}">
              <c16:uniqueId val="{00000000-76CE-41D1-BA9F-C533403D72B1}"/>
            </c:ext>
          </c:extLst>
        </c:ser>
        <c:ser>
          <c:idx val="1"/>
          <c:order val="1"/>
          <c:tx>
            <c:strRef>
              <c:f>Pivot!$J$1:$J$2</c:f>
              <c:strCache>
                <c:ptCount val="1"/>
                <c:pt idx="0">
                  <c:v>Male</c:v>
                </c:pt>
              </c:strCache>
            </c:strRef>
          </c:tx>
          <c:spPr>
            <a:solidFill>
              <a:schemeClr val="accent2"/>
            </a:solidFill>
            <a:ln>
              <a:noFill/>
            </a:ln>
            <a:effectLst/>
            <a:sp3d/>
          </c:spPr>
          <c:invertIfNegative val="0"/>
          <c:dLbls>
            <c:spPr>
              <a:solidFill>
                <a:srgbClr val="FFC000">
                  <a:alpha val="48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Pivot!$H$3:$H$13</c:f>
              <c:strCache>
                <c:ptCount val="10"/>
                <c:pt idx="0">
                  <c:v>Accounting</c:v>
                </c:pt>
                <c:pt idx="1">
                  <c:v>Business Development</c:v>
                </c:pt>
                <c:pt idx="2">
                  <c:v>Engineering</c:v>
                </c:pt>
                <c:pt idx="3">
                  <c:v>Human Resources</c:v>
                </c:pt>
                <c:pt idx="4">
                  <c:v>Legal</c:v>
                </c:pt>
                <c:pt idx="5">
                  <c:v>Marketing</c:v>
                </c:pt>
                <c:pt idx="6">
                  <c:v>Product Management</c:v>
                </c:pt>
                <c:pt idx="7">
                  <c:v>Research and Development</c:v>
                </c:pt>
                <c:pt idx="8">
                  <c:v>Services</c:v>
                </c:pt>
                <c:pt idx="9">
                  <c:v>Training</c:v>
                </c:pt>
              </c:strCache>
            </c:strRef>
          </c:cat>
          <c:val>
            <c:numRef>
              <c:f>Pivot!$J$3:$J$13</c:f>
              <c:numCache>
                <c:formatCode>#,##0</c:formatCode>
                <c:ptCount val="10"/>
                <c:pt idx="0">
                  <c:v>14</c:v>
                </c:pt>
                <c:pt idx="1">
                  <c:v>12</c:v>
                </c:pt>
                <c:pt idx="2">
                  <c:v>11</c:v>
                </c:pt>
                <c:pt idx="3">
                  <c:v>18</c:v>
                </c:pt>
                <c:pt idx="4">
                  <c:v>13</c:v>
                </c:pt>
                <c:pt idx="5">
                  <c:v>12</c:v>
                </c:pt>
                <c:pt idx="6">
                  <c:v>12</c:v>
                </c:pt>
                <c:pt idx="7">
                  <c:v>9</c:v>
                </c:pt>
                <c:pt idx="8">
                  <c:v>11</c:v>
                </c:pt>
                <c:pt idx="9">
                  <c:v>10</c:v>
                </c:pt>
              </c:numCache>
            </c:numRef>
          </c:val>
          <c:extLst>
            <c:ext xmlns:c16="http://schemas.microsoft.com/office/drawing/2014/chart" uri="{C3380CC4-5D6E-409C-BE32-E72D297353CC}">
              <c16:uniqueId val="{00000001-76CE-41D1-BA9F-C533403D72B1}"/>
            </c:ext>
          </c:extLst>
        </c:ser>
        <c:dLbls>
          <c:showLegendKey val="0"/>
          <c:showVal val="1"/>
          <c:showCatName val="0"/>
          <c:showSerName val="0"/>
          <c:showPercent val="0"/>
          <c:showBubbleSize val="0"/>
        </c:dLbls>
        <c:gapWidth val="60"/>
        <c:shape val="box"/>
        <c:axId val="240105056"/>
        <c:axId val="240105536"/>
        <c:axId val="0"/>
      </c:bar3DChart>
      <c:catAx>
        <c:axId val="240105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40105536"/>
        <c:crosses val="autoZero"/>
        <c:auto val="1"/>
        <c:lblAlgn val="ctr"/>
        <c:lblOffset val="100"/>
        <c:noMultiLvlLbl val="0"/>
      </c:catAx>
      <c:valAx>
        <c:axId val="240105536"/>
        <c:scaling>
          <c:orientation val="minMax"/>
        </c:scaling>
        <c:delete val="1"/>
        <c:axPos val="l"/>
        <c:numFmt formatCode="#,##0" sourceLinked="1"/>
        <c:majorTickMark val="none"/>
        <c:minorTickMark val="none"/>
        <c:tickLblPos val="nextTo"/>
        <c:crossAx val="24010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a:solidFill>
                  <a:schemeClr val="tx1"/>
                </a:solidFill>
              </a:rPr>
              <a:t>Salaries Given</a:t>
            </a:r>
          </a:p>
        </c:rich>
      </c:tx>
      <c:layout>
        <c:manualLayout>
          <c:xMode val="edge"/>
          <c:yMode val="edge"/>
          <c:x val="0.38009206862046474"/>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40003364169764821"/>
          <c:y val="0.17180251134920699"/>
          <c:w val="0.56925353049732752"/>
          <c:h val="0.7671762543969578"/>
        </c:manualLayout>
      </c:layout>
      <c:barChart>
        <c:barDir val="bar"/>
        <c:grouping val="clustered"/>
        <c:varyColors val="0"/>
        <c:ser>
          <c:idx val="0"/>
          <c:order val="0"/>
          <c:spPr>
            <a:solidFill>
              <a:srgbClr val="002060">
                <a:alpha val="82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Pivot!$A$24:$A$33</c:f>
              <c:strCache>
                <c:ptCount val="10"/>
                <c:pt idx="0">
                  <c:v>Accounting</c:v>
                </c:pt>
                <c:pt idx="1">
                  <c:v>Business Development</c:v>
                </c:pt>
                <c:pt idx="2">
                  <c:v>Engineering</c:v>
                </c:pt>
                <c:pt idx="3">
                  <c:v>Human Resources</c:v>
                </c:pt>
                <c:pt idx="4">
                  <c:v>Legal</c:v>
                </c:pt>
                <c:pt idx="5">
                  <c:v>Marketing</c:v>
                </c:pt>
                <c:pt idx="6">
                  <c:v>Product Management</c:v>
                </c:pt>
                <c:pt idx="7">
                  <c:v>Research and Development</c:v>
                </c:pt>
                <c:pt idx="8">
                  <c:v>Services</c:v>
                </c:pt>
                <c:pt idx="9">
                  <c:v>Training</c:v>
                </c:pt>
              </c:strCache>
            </c:strRef>
          </c:cat>
          <c:val>
            <c:numRef>
              <c:f>Pivot!$C$24:$C$33</c:f>
              <c:numCache>
                <c:formatCode>"₹"\ #,###,"k"</c:formatCode>
                <c:ptCount val="10"/>
                <c:pt idx="0">
                  <c:v>1852952.71</c:v>
                </c:pt>
                <c:pt idx="1">
                  <c:v>1721630.77</c:v>
                </c:pt>
                <c:pt idx="2">
                  <c:v>1916826.74</c:v>
                </c:pt>
                <c:pt idx="3">
                  <c:v>1816544.29</c:v>
                </c:pt>
                <c:pt idx="4">
                  <c:v>1453955.52</c:v>
                </c:pt>
                <c:pt idx="5">
                  <c:v>1454130.07</c:v>
                </c:pt>
                <c:pt idx="6">
                  <c:v>1661608.86</c:v>
                </c:pt>
                <c:pt idx="7">
                  <c:v>1440402.31</c:v>
                </c:pt>
                <c:pt idx="8">
                  <c:v>1808124.32</c:v>
                </c:pt>
                <c:pt idx="9">
                  <c:v>1584536.37</c:v>
                </c:pt>
              </c:numCache>
            </c:numRef>
          </c:val>
          <c:extLst>
            <c:ext xmlns:c16="http://schemas.microsoft.com/office/drawing/2014/chart" uri="{C3380CC4-5D6E-409C-BE32-E72D297353CC}">
              <c16:uniqueId val="{00000000-0DA0-4BCE-9888-60A013E0A058}"/>
            </c:ext>
          </c:extLst>
        </c:ser>
        <c:ser>
          <c:idx val="1"/>
          <c:order val="1"/>
          <c:tx>
            <c:strRef>
              <c:f>Pivot!$E$23</c:f>
              <c:strCache>
                <c:ptCount val="1"/>
                <c:pt idx="0">
                  <c:v>Sel. Sum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Pivot!$E$24:$E$33</c:f>
              <c:numCache>
                <c:formatCode>"₹"\ #,###,"k"</c:formatCode>
                <c:ptCount val="10"/>
                <c:pt idx="0">
                  <c:v>#N/A</c:v>
                </c:pt>
                <c:pt idx="1">
                  <c:v>#N/A</c:v>
                </c:pt>
                <c:pt idx="2">
                  <c:v>#N/A</c:v>
                </c:pt>
                <c:pt idx="3">
                  <c:v>#N/A</c:v>
                </c:pt>
                <c:pt idx="4">
                  <c:v>#N/A</c:v>
                </c:pt>
                <c:pt idx="5">
                  <c:v>1454130.07</c:v>
                </c:pt>
                <c:pt idx="6">
                  <c:v>#N/A</c:v>
                </c:pt>
                <c:pt idx="7">
                  <c:v>#N/A</c:v>
                </c:pt>
                <c:pt idx="8">
                  <c:v>#N/A</c:v>
                </c:pt>
                <c:pt idx="9">
                  <c:v>#N/A</c:v>
                </c:pt>
              </c:numCache>
            </c:numRef>
          </c:val>
          <c:extLst>
            <c:ext xmlns:c16="http://schemas.microsoft.com/office/drawing/2014/chart" uri="{C3380CC4-5D6E-409C-BE32-E72D297353CC}">
              <c16:uniqueId val="{00000001-0DA0-4BCE-9888-60A013E0A058}"/>
            </c:ext>
          </c:extLst>
        </c:ser>
        <c:dLbls>
          <c:dLblPos val="outEnd"/>
          <c:showLegendKey val="0"/>
          <c:showVal val="1"/>
          <c:showCatName val="0"/>
          <c:showSerName val="0"/>
          <c:showPercent val="0"/>
          <c:showBubbleSize val="0"/>
        </c:dLbls>
        <c:gapWidth val="32"/>
        <c:overlap val="100"/>
        <c:axId val="1054596752"/>
        <c:axId val="1054590032"/>
      </c:barChart>
      <c:catAx>
        <c:axId val="10545967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4590032"/>
        <c:crosses val="autoZero"/>
        <c:auto val="1"/>
        <c:lblAlgn val="ctr"/>
        <c:lblOffset val="100"/>
        <c:noMultiLvlLbl val="0"/>
      </c:catAx>
      <c:valAx>
        <c:axId val="1054590032"/>
        <c:scaling>
          <c:orientation val="minMax"/>
        </c:scaling>
        <c:delete val="1"/>
        <c:axPos val="t"/>
        <c:numFmt formatCode="&quot;₹&quot;\ #,###,&quot;k&quot;" sourceLinked="1"/>
        <c:majorTickMark val="none"/>
        <c:minorTickMark val="none"/>
        <c:tickLblPos val="nextTo"/>
        <c:crossAx val="105459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Employee</a:t>
            </a:r>
            <a:r>
              <a:rPr lang="en-IN" sz="2000"/>
              <a:t> </a:t>
            </a:r>
          </a:p>
        </c:rich>
      </c:tx>
      <c:layout>
        <c:manualLayout>
          <c:xMode val="edge"/>
          <c:yMode val="edge"/>
          <c:x val="2.2941245236121892E-2"/>
          <c:y val="1.6586946290945485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1549675372663319"/>
          <c:y val="0.17369319025314464"/>
          <c:w val="0.58450324627336681"/>
          <c:h val="0.76548800668005534"/>
        </c:manualLayout>
      </c:layout>
      <c:barChart>
        <c:barDir val="bar"/>
        <c:grouping val="clustered"/>
        <c:varyColors val="0"/>
        <c:ser>
          <c:idx val="0"/>
          <c:order val="0"/>
          <c:spPr>
            <a:solidFill>
              <a:srgbClr val="002060">
                <a:alpha val="83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Pivot!$A$24:$A$33</c:f>
              <c:strCache>
                <c:ptCount val="10"/>
                <c:pt idx="0">
                  <c:v>Accounting</c:v>
                </c:pt>
                <c:pt idx="1">
                  <c:v>Business Development</c:v>
                </c:pt>
                <c:pt idx="2">
                  <c:v>Engineering</c:v>
                </c:pt>
                <c:pt idx="3">
                  <c:v>Human Resources</c:v>
                </c:pt>
                <c:pt idx="4">
                  <c:v>Legal</c:v>
                </c:pt>
                <c:pt idx="5">
                  <c:v>Marketing</c:v>
                </c:pt>
                <c:pt idx="6">
                  <c:v>Product Management</c:v>
                </c:pt>
                <c:pt idx="7">
                  <c:v>Research and Development</c:v>
                </c:pt>
                <c:pt idx="8">
                  <c:v>Services</c:v>
                </c:pt>
                <c:pt idx="9">
                  <c:v>Training</c:v>
                </c:pt>
              </c:strCache>
            </c:strRef>
          </c:cat>
          <c:val>
            <c:numRef>
              <c:f>Pivot!$B$24:$B$33</c:f>
              <c:numCache>
                <c:formatCode>General</c:formatCode>
                <c:ptCount val="10"/>
                <c:pt idx="0">
                  <c:v>25</c:v>
                </c:pt>
                <c:pt idx="1">
                  <c:v>21</c:v>
                </c:pt>
                <c:pt idx="2">
                  <c:v>24</c:v>
                </c:pt>
                <c:pt idx="3">
                  <c:v>26</c:v>
                </c:pt>
                <c:pt idx="4">
                  <c:v>19</c:v>
                </c:pt>
                <c:pt idx="5">
                  <c:v>19</c:v>
                </c:pt>
                <c:pt idx="6">
                  <c:v>21</c:v>
                </c:pt>
                <c:pt idx="7">
                  <c:v>19</c:v>
                </c:pt>
                <c:pt idx="8">
                  <c:v>24</c:v>
                </c:pt>
                <c:pt idx="9">
                  <c:v>24</c:v>
                </c:pt>
              </c:numCache>
            </c:numRef>
          </c:val>
          <c:extLst>
            <c:ext xmlns:c16="http://schemas.microsoft.com/office/drawing/2014/chart" uri="{C3380CC4-5D6E-409C-BE32-E72D297353CC}">
              <c16:uniqueId val="{00000000-914B-41B8-B58D-8C23C135F381}"/>
            </c:ext>
          </c:extLst>
        </c:ser>
        <c:ser>
          <c:idx val="1"/>
          <c:order val="1"/>
          <c:tx>
            <c:strRef>
              <c:f>Pivot!$D$23</c:f>
              <c:strCache>
                <c:ptCount val="1"/>
                <c:pt idx="0">
                  <c:v>Sel. Employee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Pivot!$D$24:$D$33</c:f>
              <c:numCache>
                <c:formatCode>General</c:formatCode>
                <c:ptCount val="10"/>
                <c:pt idx="0">
                  <c:v>#N/A</c:v>
                </c:pt>
                <c:pt idx="1">
                  <c:v>#N/A</c:v>
                </c:pt>
                <c:pt idx="2">
                  <c:v>#N/A</c:v>
                </c:pt>
                <c:pt idx="3">
                  <c:v>#N/A</c:v>
                </c:pt>
                <c:pt idx="4">
                  <c:v>#N/A</c:v>
                </c:pt>
                <c:pt idx="5">
                  <c:v>19</c:v>
                </c:pt>
                <c:pt idx="6">
                  <c:v>#N/A</c:v>
                </c:pt>
                <c:pt idx="7">
                  <c:v>#N/A</c:v>
                </c:pt>
                <c:pt idx="8">
                  <c:v>#N/A</c:v>
                </c:pt>
                <c:pt idx="9">
                  <c:v>#N/A</c:v>
                </c:pt>
              </c:numCache>
            </c:numRef>
          </c:val>
          <c:extLst>
            <c:ext xmlns:c16="http://schemas.microsoft.com/office/drawing/2014/chart" uri="{C3380CC4-5D6E-409C-BE32-E72D297353CC}">
              <c16:uniqueId val="{00000001-914B-41B8-B58D-8C23C135F381}"/>
            </c:ext>
          </c:extLst>
        </c:ser>
        <c:dLbls>
          <c:dLblPos val="outEnd"/>
          <c:showLegendKey val="0"/>
          <c:showVal val="1"/>
          <c:showCatName val="0"/>
          <c:showSerName val="0"/>
          <c:showPercent val="0"/>
          <c:showBubbleSize val="0"/>
        </c:dLbls>
        <c:gapWidth val="32"/>
        <c:overlap val="100"/>
        <c:axId val="1054594832"/>
        <c:axId val="1054593872"/>
      </c:barChart>
      <c:catAx>
        <c:axId val="10545948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54593872"/>
        <c:crosses val="autoZero"/>
        <c:auto val="1"/>
        <c:lblAlgn val="ctr"/>
        <c:lblOffset val="100"/>
        <c:noMultiLvlLbl val="0"/>
      </c:catAx>
      <c:valAx>
        <c:axId val="1054593872"/>
        <c:scaling>
          <c:orientation val="minMax"/>
        </c:scaling>
        <c:delete val="1"/>
        <c:axPos val="t"/>
        <c:numFmt formatCode="General" sourceLinked="1"/>
        <c:majorTickMark val="none"/>
        <c:minorTickMark val="none"/>
        <c:tickLblPos val="nextTo"/>
        <c:crossAx val="105459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a:solidFill>
                  <a:srgbClr val="002060"/>
                </a:solidFill>
              </a:rPr>
              <a:t>Below 45k</a:t>
            </a:r>
            <a:r>
              <a:rPr lang="en-IN" sz="1800" b="1" baseline="0">
                <a:solidFill>
                  <a:srgbClr val="002060"/>
                </a:solidFill>
              </a:rPr>
              <a:t> </a:t>
            </a:r>
            <a:r>
              <a:rPr lang="en-IN" sz="1800" b="1" baseline="0">
                <a:solidFill>
                  <a:schemeClr val="tx1"/>
                </a:solidFill>
              </a:rPr>
              <a:t>vs </a:t>
            </a:r>
            <a:r>
              <a:rPr lang="en-IN" sz="1800" b="1" baseline="0">
                <a:solidFill>
                  <a:schemeClr val="accent2"/>
                </a:solidFill>
              </a:rPr>
              <a:t>45k to 65k </a:t>
            </a:r>
            <a:r>
              <a:rPr lang="en-IN" sz="1800" b="1" baseline="0">
                <a:solidFill>
                  <a:schemeClr val="tx1"/>
                </a:solidFill>
              </a:rPr>
              <a:t>vs </a:t>
            </a:r>
            <a:r>
              <a:rPr lang="en-IN" sz="1800" b="1" baseline="0">
                <a:solidFill>
                  <a:srgbClr val="00B050"/>
                </a:solidFill>
              </a:rPr>
              <a:t>Above 65k </a:t>
            </a:r>
            <a:endParaRPr lang="en-IN" sz="1800" b="1">
              <a:solidFill>
                <a:srgbClr val="00B050"/>
              </a:solidFill>
            </a:endParaRPr>
          </a:p>
        </c:rich>
      </c:tx>
      <c:layout>
        <c:manualLayout>
          <c:xMode val="edge"/>
          <c:yMode val="edge"/>
          <c:x val="0.11883671342259805"/>
          <c:y val="1.00001726781838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4.7347172226321434E-2"/>
          <c:y val="0.15103697461083182"/>
          <c:w val="0.94793907668545097"/>
          <c:h val="0.51180676553124438"/>
        </c:manualLayout>
      </c:layout>
      <c:barChart>
        <c:barDir val="col"/>
        <c:grouping val="percentStacked"/>
        <c:varyColors val="0"/>
        <c:ser>
          <c:idx val="0"/>
          <c:order val="0"/>
          <c:tx>
            <c:strRef>
              <c:f>Pivot!$I$29</c:f>
              <c:strCache>
                <c:ptCount val="1"/>
                <c:pt idx="0">
                  <c:v>Below 45k</c:v>
                </c:pt>
              </c:strCache>
            </c:strRef>
          </c:tx>
          <c:spPr>
            <a:solidFill>
              <a:srgbClr val="002060"/>
            </a:solidFill>
            <a:ln>
              <a:noFill/>
            </a:ln>
            <a:effectLst/>
          </c:spPr>
          <c:invertIfNegative val="0"/>
          <c:dLbls>
            <c:spPr>
              <a:solidFill>
                <a:srgbClr val="00B0F0">
                  <a:alpha val="51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Pivot!$H$30:$H$39</c:f>
              <c:strCache>
                <c:ptCount val="10"/>
                <c:pt idx="0">
                  <c:v>Accounting</c:v>
                </c:pt>
                <c:pt idx="1">
                  <c:v>Business Development</c:v>
                </c:pt>
                <c:pt idx="2">
                  <c:v>Engineering</c:v>
                </c:pt>
                <c:pt idx="3">
                  <c:v>Human Resources</c:v>
                </c:pt>
                <c:pt idx="4">
                  <c:v>Legal</c:v>
                </c:pt>
                <c:pt idx="5">
                  <c:v>Marketing</c:v>
                </c:pt>
                <c:pt idx="6">
                  <c:v>Product Management</c:v>
                </c:pt>
                <c:pt idx="7">
                  <c:v>Research and Development</c:v>
                </c:pt>
                <c:pt idx="8">
                  <c:v>Services</c:v>
                </c:pt>
                <c:pt idx="9">
                  <c:v>Training</c:v>
                </c:pt>
              </c:strCache>
            </c:strRef>
          </c:cat>
          <c:val>
            <c:numRef>
              <c:f>Pivot!$I$30:$I$39</c:f>
              <c:numCache>
                <c:formatCode>#,##0</c:formatCode>
                <c:ptCount val="10"/>
                <c:pt idx="0">
                  <c:v>6</c:v>
                </c:pt>
                <c:pt idx="1">
                  <c:v>4</c:v>
                </c:pt>
                <c:pt idx="2">
                  <c:v>5</c:v>
                </c:pt>
                <c:pt idx="3">
                  <c:v>7</c:v>
                </c:pt>
                <c:pt idx="4">
                  <c:v>4</c:v>
                </c:pt>
                <c:pt idx="5">
                  <c:v>5</c:v>
                </c:pt>
                <c:pt idx="6">
                  <c:v>3</c:v>
                </c:pt>
                <c:pt idx="7">
                  <c:v>4</c:v>
                </c:pt>
                <c:pt idx="8">
                  <c:v>5</c:v>
                </c:pt>
                <c:pt idx="9">
                  <c:v>8</c:v>
                </c:pt>
              </c:numCache>
            </c:numRef>
          </c:val>
          <c:extLst>
            <c:ext xmlns:c16="http://schemas.microsoft.com/office/drawing/2014/chart" uri="{C3380CC4-5D6E-409C-BE32-E72D297353CC}">
              <c16:uniqueId val="{00000000-ABB8-47FF-9EC6-79CF2DBD17F6}"/>
            </c:ext>
          </c:extLst>
        </c:ser>
        <c:ser>
          <c:idx val="1"/>
          <c:order val="1"/>
          <c:tx>
            <c:strRef>
              <c:f>Pivot!$J$29</c:f>
              <c:strCache>
                <c:ptCount val="1"/>
                <c:pt idx="0">
                  <c:v>45k to 65k</c:v>
                </c:pt>
              </c:strCache>
            </c:strRef>
          </c:tx>
          <c:spPr>
            <a:solidFill>
              <a:schemeClr val="accent2"/>
            </a:solidFill>
            <a:ln>
              <a:noFill/>
            </a:ln>
            <a:effectLst/>
          </c:spPr>
          <c:invertIfNegative val="0"/>
          <c:dLbls>
            <c:spPr>
              <a:solidFill>
                <a:srgbClr val="FEAC28">
                  <a:alpha val="61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Pivot!$H$30:$H$39</c:f>
              <c:strCache>
                <c:ptCount val="10"/>
                <c:pt idx="0">
                  <c:v>Accounting</c:v>
                </c:pt>
                <c:pt idx="1">
                  <c:v>Business Development</c:v>
                </c:pt>
                <c:pt idx="2">
                  <c:v>Engineering</c:v>
                </c:pt>
                <c:pt idx="3">
                  <c:v>Human Resources</c:v>
                </c:pt>
                <c:pt idx="4">
                  <c:v>Legal</c:v>
                </c:pt>
                <c:pt idx="5">
                  <c:v>Marketing</c:v>
                </c:pt>
                <c:pt idx="6">
                  <c:v>Product Management</c:v>
                </c:pt>
                <c:pt idx="7">
                  <c:v>Research and Development</c:v>
                </c:pt>
                <c:pt idx="8">
                  <c:v>Services</c:v>
                </c:pt>
                <c:pt idx="9">
                  <c:v>Training</c:v>
                </c:pt>
              </c:strCache>
            </c:strRef>
          </c:cat>
          <c:val>
            <c:numRef>
              <c:f>Pivot!$J$30:$J$39</c:f>
              <c:numCache>
                <c:formatCode>#,##0</c:formatCode>
                <c:ptCount val="10"/>
                <c:pt idx="0">
                  <c:v>5</c:v>
                </c:pt>
                <c:pt idx="1">
                  <c:v>4</c:v>
                </c:pt>
                <c:pt idx="2">
                  <c:v>3</c:v>
                </c:pt>
                <c:pt idx="3">
                  <c:v>7</c:v>
                </c:pt>
                <c:pt idx="4">
                  <c:v>2</c:v>
                </c:pt>
                <c:pt idx="5">
                  <c:v>3</c:v>
                </c:pt>
                <c:pt idx="6">
                  <c:v>3</c:v>
                </c:pt>
                <c:pt idx="7">
                  <c:v>3</c:v>
                </c:pt>
                <c:pt idx="8">
                  <c:v>5</c:v>
                </c:pt>
                <c:pt idx="9">
                  <c:v>5</c:v>
                </c:pt>
              </c:numCache>
            </c:numRef>
          </c:val>
          <c:extLst>
            <c:ext xmlns:c16="http://schemas.microsoft.com/office/drawing/2014/chart" uri="{C3380CC4-5D6E-409C-BE32-E72D297353CC}">
              <c16:uniqueId val="{00000001-ABB8-47FF-9EC6-79CF2DBD17F6}"/>
            </c:ext>
          </c:extLst>
        </c:ser>
        <c:ser>
          <c:idx val="2"/>
          <c:order val="2"/>
          <c:tx>
            <c:strRef>
              <c:f>Pivot!$K$29</c:f>
              <c:strCache>
                <c:ptCount val="1"/>
                <c:pt idx="0">
                  <c:v>Above 65k</c:v>
                </c:pt>
              </c:strCache>
            </c:strRef>
          </c:tx>
          <c:spPr>
            <a:solidFill>
              <a:srgbClr val="00B050"/>
            </a:solidFill>
            <a:ln>
              <a:noFill/>
            </a:ln>
            <a:effectLst/>
          </c:spPr>
          <c:invertIfNegative val="0"/>
          <c:dLbls>
            <c:spPr>
              <a:solidFill>
                <a:srgbClr val="92D050">
                  <a:alpha val="7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Pivot!$H$30:$H$39</c:f>
              <c:strCache>
                <c:ptCount val="10"/>
                <c:pt idx="0">
                  <c:v>Accounting</c:v>
                </c:pt>
                <c:pt idx="1">
                  <c:v>Business Development</c:v>
                </c:pt>
                <c:pt idx="2">
                  <c:v>Engineering</c:v>
                </c:pt>
                <c:pt idx="3">
                  <c:v>Human Resources</c:v>
                </c:pt>
                <c:pt idx="4">
                  <c:v>Legal</c:v>
                </c:pt>
                <c:pt idx="5">
                  <c:v>Marketing</c:v>
                </c:pt>
                <c:pt idx="6">
                  <c:v>Product Management</c:v>
                </c:pt>
                <c:pt idx="7">
                  <c:v>Research and Development</c:v>
                </c:pt>
                <c:pt idx="8">
                  <c:v>Services</c:v>
                </c:pt>
                <c:pt idx="9">
                  <c:v>Training</c:v>
                </c:pt>
              </c:strCache>
            </c:strRef>
          </c:cat>
          <c:val>
            <c:numRef>
              <c:f>Pivot!$K$30:$K$39</c:f>
              <c:numCache>
                <c:formatCode>#,##0</c:formatCode>
                <c:ptCount val="10"/>
                <c:pt idx="0">
                  <c:v>14</c:v>
                </c:pt>
                <c:pt idx="1">
                  <c:v>13</c:v>
                </c:pt>
                <c:pt idx="2">
                  <c:v>16</c:v>
                </c:pt>
                <c:pt idx="3">
                  <c:v>12</c:v>
                </c:pt>
                <c:pt idx="4">
                  <c:v>13</c:v>
                </c:pt>
                <c:pt idx="5">
                  <c:v>11</c:v>
                </c:pt>
                <c:pt idx="6">
                  <c:v>15</c:v>
                </c:pt>
                <c:pt idx="7">
                  <c:v>12</c:v>
                </c:pt>
                <c:pt idx="8">
                  <c:v>14</c:v>
                </c:pt>
                <c:pt idx="9">
                  <c:v>11</c:v>
                </c:pt>
              </c:numCache>
            </c:numRef>
          </c:val>
          <c:extLst>
            <c:ext xmlns:c16="http://schemas.microsoft.com/office/drawing/2014/chart" uri="{C3380CC4-5D6E-409C-BE32-E72D297353CC}">
              <c16:uniqueId val="{00000002-ABB8-47FF-9EC6-79CF2DBD17F6}"/>
            </c:ext>
          </c:extLst>
        </c:ser>
        <c:dLbls>
          <c:dLblPos val="ctr"/>
          <c:showLegendKey val="0"/>
          <c:showVal val="1"/>
          <c:showCatName val="0"/>
          <c:showSerName val="0"/>
          <c:showPercent val="0"/>
          <c:showBubbleSize val="0"/>
        </c:dLbls>
        <c:gapWidth val="70"/>
        <c:overlap val="100"/>
        <c:axId val="1149774816"/>
        <c:axId val="1149779136"/>
      </c:barChart>
      <c:catAx>
        <c:axId val="114977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49779136"/>
        <c:crosses val="autoZero"/>
        <c:auto val="1"/>
        <c:lblAlgn val="ctr"/>
        <c:lblOffset val="100"/>
        <c:noMultiLvlLbl val="0"/>
      </c:catAx>
      <c:valAx>
        <c:axId val="1149779136"/>
        <c:scaling>
          <c:orientation val="minMax"/>
        </c:scaling>
        <c:delete val="1"/>
        <c:axPos val="l"/>
        <c:numFmt formatCode="0%" sourceLinked="1"/>
        <c:majorTickMark val="none"/>
        <c:minorTickMark val="none"/>
        <c:tickLblPos val="nextTo"/>
        <c:crossAx val="114977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Data.xlsx]Pivot!PivotTable11</c:name>
    <c:fmtId val="41"/>
  </c:pivotSource>
  <c:chart>
    <c:title>
      <c:tx>
        <c:rich>
          <a:bodyPr rot="0" spcFirstLastPara="1" vertOverflow="ellipsis" vert="horz" wrap="square" anchor="ctr" anchorCtr="1"/>
          <a:lstStyle/>
          <a:p>
            <a:pPr>
              <a:defRPr sz="2500" b="0" i="0" u="none" strike="noStrike" kern="1200" spc="0" baseline="0">
                <a:solidFill>
                  <a:schemeClr val="tx1">
                    <a:lumMod val="65000"/>
                    <a:lumOff val="35000"/>
                  </a:schemeClr>
                </a:solidFill>
                <a:latin typeface="+mn-lt"/>
                <a:ea typeface="+mn-ea"/>
                <a:cs typeface="+mn-cs"/>
              </a:defRPr>
            </a:pPr>
            <a:r>
              <a:rPr lang="en-IN" sz="2500" b="1" i="0" u="none" strike="noStrike" baseline="0">
                <a:solidFill>
                  <a:srgbClr val="002060"/>
                </a:solidFill>
              </a:rPr>
              <a:t> Average Salary Trends </a:t>
            </a:r>
            <a:endParaRPr lang="en-IN" sz="2500" b="1">
              <a:solidFill>
                <a:srgbClr val="002060"/>
              </a:solidFill>
            </a:endParaRPr>
          </a:p>
        </c:rich>
      </c:tx>
      <c:overlay val="0"/>
      <c:spPr>
        <a:noFill/>
        <a:ln>
          <a:noFill/>
        </a:ln>
        <a:effectLst/>
      </c:spPr>
      <c:txPr>
        <a:bodyPr rot="0" spcFirstLastPara="1" vertOverflow="ellipsis" vert="horz" wrap="square" anchor="ctr" anchorCtr="1"/>
        <a:lstStyle/>
        <a:p>
          <a:pPr>
            <a:defRPr sz="2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36000">
                <a:srgbClr val="0070C0"/>
              </a:gs>
              <a:gs pos="93000">
                <a:schemeClr val="accent1">
                  <a:lumMod val="45000"/>
                  <a:lumOff val="55000"/>
                </a:schemeClr>
              </a:gs>
              <a:gs pos="100000">
                <a:schemeClr val="accent1">
                  <a:lumMod val="45000"/>
                  <a:lumOff val="55000"/>
                </a:schemeClr>
              </a:gs>
              <a:gs pos="100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circle"/>
          <c:size val="7"/>
          <c:spPr>
            <a:solidFill>
              <a:schemeClr val="accent2"/>
            </a:solidFill>
            <a:ln w="9525">
              <a:solidFill>
                <a:srgbClr val="0060A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circle"/>
          <c:size val="7"/>
          <c:spPr>
            <a:solidFill>
              <a:schemeClr val="accent2"/>
            </a:solidFill>
            <a:ln w="9525">
              <a:solidFill>
                <a:srgbClr val="0060A8"/>
              </a:solidFill>
            </a:ln>
            <a:effectLst/>
          </c:spPr>
        </c:marker>
      </c:pivotFmt>
      <c:pivotFmt>
        <c:idx val="3"/>
        <c:spPr>
          <a:gradFill>
            <a:gsLst>
              <a:gs pos="36000">
                <a:srgbClr val="0070C0"/>
              </a:gs>
              <a:gs pos="93000">
                <a:schemeClr val="accent1">
                  <a:lumMod val="45000"/>
                  <a:lumOff val="55000"/>
                </a:schemeClr>
              </a:gs>
              <a:gs pos="100000">
                <a:schemeClr val="accent1">
                  <a:lumMod val="45000"/>
                  <a:lumOff val="55000"/>
                </a:schemeClr>
              </a:gs>
              <a:gs pos="100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2060"/>
            </a:solidFill>
            <a:round/>
          </a:ln>
          <a:effectLst/>
        </c:spPr>
        <c:marker>
          <c:symbol val="circle"/>
          <c:size val="7"/>
          <c:spPr>
            <a:solidFill>
              <a:schemeClr val="accent2"/>
            </a:solidFill>
            <a:ln w="9525">
              <a:solidFill>
                <a:srgbClr val="0060A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36000">
                <a:srgbClr val="0070C0"/>
              </a:gs>
              <a:gs pos="93000">
                <a:schemeClr val="accent1">
                  <a:lumMod val="45000"/>
                  <a:lumOff val="55000"/>
                </a:schemeClr>
              </a:gs>
              <a:gs pos="100000">
                <a:schemeClr val="accent1">
                  <a:lumMod val="45000"/>
                  <a:lumOff val="55000"/>
                </a:schemeClr>
              </a:gs>
              <a:gs pos="100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rgbClr val="002060"/>
            </a:solidFill>
            <a:round/>
          </a:ln>
          <a:effectLst/>
        </c:spPr>
        <c:marker>
          <c:symbol val="circle"/>
          <c:size val="7"/>
          <c:spPr>
            <a:solidFill>
              <a:schemeClr val="accent2"/>
            </a:solidFill>
            <a:ln w="19050">
              <a:solidFill>
                <a:srgbClr val="0060A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Pivot!$O$1</c:f>
              <c:strCache>
                <c:ptCount val="1"/>
                <c:pt idx="0">
                  <c:v>Average Salary</c:v>
                </c:pt>
              </c:strCache>
            </c:strRef>
          </c:tx>
          <c:spPr>
            <a:gradFill>
              <a:gsLst>
                <a:gs pos="36000">
                  <a:srgbClr val="0070C0"/>
                </a:gs>
                <a:gs pos="93000">
                  <a:schemeClr val="accent1">
                    <a:lumMod val="45000"/>
                    <a:lumOff val="55000"/>
                  </a:schemeClr>
                </a:gs>
                <a:gs pos="100000">
                  <a:schemeClr val="accent1">
                    <a:lumMod val="45000"/>
                    <a:lumOff val="55000"/>
                  </a:schemeClr>
                </a:gs>
                <a:gs pos="100000">
                  <a:srgbClr val="00B0F0"/>
                </a:gs>
              </a:gsLst>
              <a:lin ang="5400000" scaled="1"/>
            </a:gradFill>
            <a:ln>
              <a:noFill/>
            </a:ln>
            <a:effectLst/>
          </c:spPr>
          <c:cat>
            <c:strRef>
              <c:f>Pivot!$N$2:$N$9</c:f>
              <c:strCache>
                <c:ptCount val="7"/>
                <c:pt idx="0">
                  <c:v>2018</c:v>
                </c:pt>
                <c:pt idx="1">
                  <c:v>2019</c:v>
                </c:pt>
                <c:pt idx="2">
                  <c:v>2020</c:v>
                </c:pt>
                <c:pt idx="3">
                  <c:v>2023</c:v>
                </c:pt>
                <c:pt idx="4">
                  <c:v>2024</c:v>
                </c:pt>
                <c:pt idx="5">
                  <c:v>2025</c:v>
                </c:pt>
                <c:pt idx="6">
                  <c:v>2026</c:v>
                </c:pt>
              </c:strCache>
            </c:strRef>
          </c:cat>
          <c:val>
            <c:numRef>
              <c:f>Pivot!$O$2:$O$9</c:f>
              <c:numCache>
                <c:formatCode>"₹"\ #,##0;#,##0\ \-"₹";"₹"\ #,##0</c:formatCode>
                <c:ptCount val="7"/>
                <c:pt idx="0">
                  <c:v>50544.75</c:v>
                </c:pt>
                <c:pt idx="1">
                  <c:v>79257.14</c:v>
                </c:pt>
                <c:pt idx="2">
                  <c:v>46347.216666666667</c:v>
                </c:pt>
                <c:pt idx="3">
                  <c:v>81717.326666666675</c:v>
                </c:pt>
                <c:pt idx="4">
                  <c:v>93996.19</c:v>
                </c:pt>
                <c:pt idx="5">
                  <c:v>63023.579999999994</c:v>
                </c:pt>
                <c:pt idx="6">
                  <c:v>122568.58</c:v>
                </c:pt>
              </c:numCache>
            </c:numRef>
          </c:val>
          <c:extLst>
            <c:ext xmlns:c16="http://schemas.microsoft.com/office/drawing/2014/chart" uri="{C3380CC4-5D6E-409C-BE32-E72D297353CC}">
              <c16:uniqueId val="{00000000-88CF-4CFD-8D2E-756885B134C3}"/>
            </c:ext>
          </c:extLst>
        </c:ser>
        <c:dLbls>
          <c:showLegendKey val="0"/>
          <c:showVal val="0"/>
          <c:showCatName val="0"/>
          <c:showSerName val="0"/>
          <c:showPercent val="0"/>
          <c:showBubbleSize val="0"/>
        </c:dLbls>
        <c:axId val="1154221760"/>
        <c:axId val="1154217920"/>
      </c:areaChart>
      <c:lineChart>
        <c:grouping val="standard"/>
        <c:varyColors val="0"/>
        <c:ser>
          <c:idx val="1"/>
          <c:order val="1"/>
          <c:tx>
            <c:strRef>
              <c:f>Pivot!$P$1</c:f>
              <c:strCache>
                <c:ptCount val="1"/>
                <c:pt idx="0">
                  <c:v>Average Salary2</c:v>
                </c:pt>
              </c:strCache>
            </c:strRef>
          </c:tx>
          <c:spPr>
            <a:ln w="38100" cap="rnd">
              <a:solidFill>
                <a:srgbClr val="002060"/>
              </a:solidFill>
              <a:round/>
            </a:ln>
            <a:effectLst/>
          </c:spPr>
          <c:marker>
            <c:symbol val="circle"/>
            <c:size val="7"/>
            <c:spPr>
              <a:solidFill>
                <a:schemeClr val="accent2"/>
              </a:solidFill>
              <a:ln w="19050">
                <a:solidFill>
                  <a:srgbClr val="0060A8"/>
                </a:solidFill>
              </a:ln>
              <a:effectLst/>
            </c:spPr>
          </c:marker>
          <c:cat>
            <c:strRef>
              <c:f>Pivot!$N$2:$N$9</c:f>
              <c:strCache>
                <c:ptCount val="7"/>
                <c:pt idx="0">
                  <c:v>2018</c:v>
                </c:pt>
                <c:pt idx="1">
                  <c:v>2019</c:v>
                </c:pt>
                <c:pt idx="2">
                  <c:v>2020</c:v>
                </c:pt>
                <c:pt idx="3">
                  <c:v>2023</c:v>
                </c:pt>
                <c:pt idx="4">
                  <c:v>2024</c:v>
                </c:pt>
                <c:pt idx="5">
                  <c:v>2025</c:v>
                </c:pt>
                <c:pt idx="6">
                  <c:v>2026</c:v>
                </c:pt>
              </c:strCache>
            </c:strRef>
          </c:cat>
          <c:val>
            <c:numRef>
              <c:f>Pivot!$P$2:$P$9</c:f>
              <c:numCache>
                <c:formatCode>"₹"\ #,##0;#,##0\ \-"₹";"₹"\ #,##0</c:formatCode>
                <c:ptCount val="7"/>
                <c:pt idx="0">
                  <c:v>50544.75</c:v>
                </c:pt>
                <c:pt idx="1">
                  <c:v>79257.14</c:v>
                </c:pt>
                <c:pt idx="2">
                  <c:v>46347.216666666667</c:v>
                </c:pt>
                <c:pt idx="3">
                  <c:v>81717.326666666675</c:v>
                </c:pt>
                <c:pt idx="4">
                  <c:v>93996.19</c:v>
                </c:pt>
                <c:pt idx="5">
                  <c:v>63023.579999999994</c:v>
                </c:pt>
                <c:pt idx="6">
                  <c:v>122568.58</c:v>
                </c:pt>
              </c:numCache>
            </c:numRef>
          </c:val>
          <c:smooth val="0"/>
          <c:extLst>
            <c:ext xmlns:c16="http://schemas.microsoft.com/office/drawing/2014/chart" uri="{C3380CC4-5D6E-409C-BE32-E72D297353CC}">
              <c16:uniqueId val="{00000001-88CF-4CFD-8D2E-756885B134C3}"/>
            </c:ext>
          </c:extLst>
        </c:ser>
        <c:dLbls>
          <c:showLegendKey val="0"/>
          <c:showVal val="0"/>
          <c:showCatName val="0"/>
          <c:showSerName val="0"/>
          <c:showPercent val="0"/>
          <c:showBubbleSize val="0"/>
        </c:dLbls>
        <c:marker val="1"/>
        <c:smooth val="0"/>
        <c:axId val="1154221760"/>
        <c:axId val="1154217920"/>
      </c:lineChart>
      <c:catAx>
        <c:axId val="115422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54217920"/>
        <c:crosses val="autoZero"/>
        <c:auto val="1"/>
        <c:lblAlgn val="ctr"/>
        <c:lblOffset val="100"/>
        <c:noMultiLvlLbl val="0"/>
      </c:catAx>
      <c:valAx>
        <c:axId val="1154217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54221760"/>
        <c:crosses val="autoZero"/>
        <c:crossBetween val="between"/>
        <c:majorUnit val="15000"/>
      </c:valAx>
      <c:spPr>
        <a:noFill/>
        <a:ln>
          <a:solidFill>
            <a:srgbClr val="00206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Data.xlsx]Pivot!PivotTable18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3"/>
                </a:solidFill>
              </a:rPr>
              <a:t>Employee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16307797729162"/>
          <c:y val="0.20520430042733112"/>
          <c:w val="0.65383692202270838"/>
          <c:h val="0.73726417699843827"/>
        </c:manualLayout>
      </c:layout>
      <c:barChart>
        <c:barDir val="bar"/>
        <c:grouping val="clustered"/>
        <c:varyColors val="0"/>
        <c:ser>
          <c:idx val="0"/>
          <c:order val="0"/>
          <c:tx>
            <c:strRef>
              <c:f>Pivot!$O$15</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Pivot!$N$16:$N$20</c:f>
              <c:strCache>
                <c:ptCount val="4"/>
                <c:pt idx="0">
                  <c:v>Chennai</c:v>
                </c:pt>
                <c:pt idx="1">
                  <c:v>Delhi</c:v>
                </c:pt>
                <c:pt idx="2">
                  <c:v>Kolkata</c:v>
                </c:pt>
                <c:pt idx="3">
                  <c:v>Mumbai</c:v>
                </c:pt>
              </c:strCache>
            </c:strRef>
          </c:cat>
          <c:val>
            <c:numRef>
              <c:f>Pivot!$O$16:$O$20</c:f>
              <c:numCache>
                <c:formatCode>General</c:formatCode>
                <c:ptCount val="4"/>
                <c:pt idx="0">
                  <c:v>2</c:v>
                </c:pt>
                <c:pt idx="1">
                  <c:v>8</c:v>
                </c:pt>
                <c:pt idx="2">
                  <c:v>3</c:v>
                </c:pt>
                <c:pt idx="3">
                  <c:v>6</c:v>
                </c:pt>
              </c:numCache>
            </c:numRef>
          </c:val>
          <c:extLst>
            <c:ext xmlns:c16="http://schemas.microsoft.com/office/drawing/2014/chart" uri="{C3380CC4-5D6E-409C-BE32-E72D297353CC}">
              <c16:uniqueId val="{00000000-362C-4964-89C6-84D1551104A2}"/>
            </c:ext>
          </c:extLst>
        </c:ser>
        <c:dLbls>
          <c:dLblPos val="outEnd"/>
          <c:showLegendKey val="0"/>
          <c:showVal val="1"/>
          <c:showCatName val="0"/>
          <c:showSerName val="0"/>
          <c:showPercent val="0"/>
          <c:showBubbleSize val="0"/>
        </c:dLbls>
        <c:gapWidth val="30"/>
        <c:axId val="1256665504"/>
        <c:axId val="1256665024"/>
      </c:barChart>
      <c:catAx>
        <c:axId val="125666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256665024"/>
        <c:crosses val="autoZero"/>
        <c:auto val="1"/>
        <c:lblAlgn val="ctr"/>
        <c:lblOffset val="100"/>
        <c:noMultiLvlLbl val="0"/>
      </c:catAx>
      <c:valAx>
        <c:axId val="1256665024"/>
        <c:scaling>
          <c:orientation val="minMax"/>
        </c:scaling>
        <c:delete val="1"/>
        <c:axPos val="b"/>
        <c:numFmt formatCode="General" sourceLinked="1"/>
        <c:majorTickMark val="none"/>
        <c:minorTickMark val="none"/>
        <c:tickLblPos val="nextTo"/>
        <c:crossAx val="125666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74-46F0-B459-02E0BC95613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Pivot!#REF!</c15:sqref>
                        </c15:formulaRef>
                      </c:ext>
                    </c:extLst>
                  </c:strRef>
                </c15:cat>
              </c15:filteredCategoryTitle>
            </c:ext>
            <c:ext xmlns:c16="http://schemas.microsoft.com/office/drawing/2014/chart" uri="{C3380CC4-5D6E-409C-BE32-E72D297353CC}">
              <c16:uniqueId val="{00000000-AC74-46F0-B459-02E0BC95613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Salary Distribution</cx:v>
        </cx:txData>
      </cx:tx>
      <cx:txPr>
        <a:bodyPr spcFirstLastPara="1" vertOverflow="ellipsis" horzOverflow="overflow" wrap="square" lIns="0" tIns="0" rIns="0" bIns="0" anchor="ctr" anchorCtr="1"/>
        <a:lstStyle/>
        <a:p>
          <a:pPr algn="ctr" rtl="0">
            <a:defRPr sz="2400" b="1">
              <a:solidFill>
                <a:schemeClr val="tx1"/>
              </a:solidFill>
            </a:defRPr>
          </a:pPr>
          <a:r>
            <a:rPr lang="en-US" sz="2400" b="1" i="0" u="none" strike="noStrike" baseline="0">
              <a:solidFill>
                <a:schemeClr val="tx1"/>
              </a:solidFill>
              <a:latin typeface="Aptos Narrow" panose="02110004020202020204"/>
            </a:rPr>
            <a:t>Salary Distribution</a:t>
          </a:r>
        </a:p>
      </cx:txPr>
    </cx:title>
    <cx:plotArea>
      <cx:plotAreaRegion>
        <cx:series layoutId="funnel" uniqueId="{5047A3CF-36B5-4387-9075-94E1EAB2B82C}">
          <cx:dataLabels>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Aptos Narrow" panose="0211000402020202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
    <cx:title pos="t" align="ctr" overlay="0">
      <cx:tx>
        <cx:txData>
          <cx:v>.</cx:v>
        </cx:txData>
      </cx:tx>
      <cx:txPr>
        <a:bodyPr spcFirstLastPara="1" vertOverflow="ellipsis" horzOverflow="overflow" wrap="square" lIns="0" tIns="0" rIns="0" bIns="0" anchor="ctr" anchorCtr="1"/>
        <a:lstStyle/>
        <a:p>
          <a:pPr algn="ctr" rtl="0">
            <a:defRPr/>
          </a:pPr>
          <a:r>
            <a:rPr lang="en-US" sz="2400" b="1" i="0" u="none" strike="noStrike" baseline="0">
              <a:solidFill>
                <a:schemeClr val="tx2"/>
              </a:solidFill>
              <a:latin typeface="Aptos Narrow" panose="02110004020202020204"/>
            </a:rPr>
            <a:t>.</a:t>
          </a:r>
        </a:p>
      </cx:txPr>
    </cx:title>
    <cx:plotArea>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14</xdr:col>
      <xdr:colOff>593649</xdr:colOff>
      <xdr:row>23</xdr:row>
      <xdr:rowOff>97459</xdr:rowOff>
    </xdr:from>
    <xdr:to>
      <xdr:col>22</xdr:col>
      <xdr:colOff>230372</xdr:colOff>
      <xdr:row>38</xdr:row>
      <xdr:rowOff>8860</xdr:rowOff>
    </xdr:to>
    <xdr:graphicFrame macro="">
      <xdr:nvGraphicFramePr>
        <xdr:cNvPr id="21" name="Chart 20">
          <a:extLst>
            <a:ext uri="{FF2B5EF4-FFF2-40B4-BE49-F238E27FC236}">
              <a16:creationId xmlns:a16="http://schemas.microsoft.com/office/drawing/2014/main" id="{F062D1C4-5317-4044-BCE3-1E138A801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382962</xdr:colOff>
      <xdr:row>23</xdr:row>
      <xdr:rowOff>128301</xdr:rowOff>
    </xdr:from>
    <xdr:to>
      <xdr:col>14</xdr:col>
      <xdr:colOff>584793</xdr:colOff>
      <xdr:row>38</xdr:row>
      <xdr:rowOff>53163</xdr:rowOff>
    </xdr:to>
    <xdr:graphicFrame macro="">
      <xdr:nvGraphicFramePr>
        <xdr:cNvPr id="18" name="Chart 17">
          <a:extLst>
            <a:ext uri="{FF2B5EF4-FFF2-40B4-BE49-F238E27FC236}">
              <a16:creationId xmlns:a16="http://schemas.microsoft.com/office/drawing/2014/main" id="{95620333-EE4A-4FB3-86DC-B889AF58A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144780</xdr:colOff>
      <xdr:row>4</xdr:row>
      <xdr:rowOff>30480</xdr:rowOff>
    </xdr:from>
    <xdr:to>
      <xdr:col>4</xdr:col>
      <xdr:colOff>312420</xdr:colOff>
      <xdr:row>9</xdr:row>
      <xdr:rowOff>144780</xdr:rowOff>
    </xdr:to>
    <xdr:sp macro="" textlink="Pivot!A2">
      <xdr:nvSpPr>
        <xdr:cNvPr id="2" name="Rectangle: Rounded Corners 1">
          <a:extLst>
            <a:ext uri="{FF2B5EF4-FFF2-40B4-BE49-F238E27FC236}">
              <a16:creationId xmlns:a16="http://schemas.microsoft.com/office/drawing/2014/main" id="{FCDB8259-1A1B-3943-7687-B866C6D636D8}"/>
            </a:ext>
          </a:extLst>
        </xdr:cNvPr>
        <xdr:cNvSpPr/>
      </xdr:nvSpPr>
      <xdr:spPr>
        <a:xfrm>
          <a:off x="144780" y="762000"/>
          <a:ext cx="1706880" cy="102870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305E8A-8C7F-475C-AC84-F7487B5FCE7E}" type="TxLink">
            <a:rPr lang="en-US" sz="2400" b="1" i="0" u="none" strike="noStrike">
              <a:solidFill>
                <a:schemeClr val="bg1"/>
              </a:solidFill>
              <a:latin typeface="Aptos Narrow"/>
            </a:rPr>
            <a:t>222</a:t>
          </a:fld>
          <a:endParaRPr lang="en-IN" sz="5400" b="1">
            <a:solidFill>
              <a:schemeClr val="bg1"/>
            </a:solidFill>
          </a:endParaRPr>
        </a:p>
      </xdr:txBody>
    </xdr:sp>
    <xdr:clientData/>
  </xdr:twoCellAnchor>
  <xdr:twoCellAnchor>
    <xdr:from>
      <xdr:col>2</xdr:col>
      <xdr:colOff>220980</xdr:colOff>
      <xdr:row>8</xdr:row>
      <xdr:rowOff>0</xdr:rowOff>
    </xdr:from>
    <xdr:to>
      <xdr:col>3</xdr:col>
      <xdr:colOff>502920</xdr:colOff>
      <xdr:row>9</xdr:row>
      <xdr:rowOff>0</xdr:rowOff>
    </xdr:to>
    <xdr:sp macro="" textlink="Pivot!A6">
      <xdr:nvSpPr>
        <xdr:cNvPr id="3" name="TextBox 2">
          <a:extLst>
            <a:ext uri="{FF2B5EF4-FFF2-40B4-BE49-F238E27FC236}">
              <a16:creationId xmlns:a16="http://schemas.microsoft.com/office/drawing/2014/main" id="{FC322B90-8D0E-7512-C42B-07C8DF48F048}"/>
            </a:ext>
          </a:extLst>
        </xdr:cNvPr>
        <xdr:cNvSpPr txBox="1"/>
      </xdr:nvSpPr>
      <xdr:spPr>
        <a:xfrm>
          <a:off x="541020" y="1463040"/>
          <a:ext cx="891540" cy="18288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373A5B-7F2B-4511-9E1E-A9909462FA18}" type="TxLink">
            <a:rPr lang="en-US" sz="1400" b="0" i="0" u="none" strike="noStrike">
              <a:solidFill>
                <a:schemeClr val="bg1"/>
              </a:solidFill>
              <a:latin typeface="Aptos Narrow"/>
            </a:rPr>
            <a:t>19</a:t>
          </a:fld>
          <a:endParaRPr lang="en-IN" sz="1600">
            <a:solidFill>
              <a:schemeClr val="bg1"/>
            </a:solidFill>
          </a:endParaRPr>
        </a:p>
      </xdr:txBody>
    </xdr:sp>
    <xdr:clientData/>
  </xdr:twoCellAnchor>
  <xdr:twoCellAnchor>
    <xdr:from>
      <xdr:col>1</xdr:col>
      <xdr:colOff>60960</xdr:colOff>
      <xdr:row>4</xdr:row>
      <xdr:rowOff>68580</xdr:rowOff>
    </xdr:from>
    <xdr:to>
      <xdr:col>4</xdr:col>
      <xdr:colOff>236220</xdr:colOff>
      <xdr:row>5</xdr:row>
      <xdr:rowOff>152400</xdr:rowOff>
    </xdr:to>
    <xdr:sp macro="" textlink="Pivot!A1">
      <xdr:nvSpPr>
        <xdr:cNvPr id="4" name="TextBox 3">
          <a:extLst>
            <a:ext uri="{FF2B5EF4-FFF2-40B4-BE49-F238E27FC236}">
              <a16:creationId xmlns:a16="http://schemas.microsoft.com/office/drawing/2014/main" id="{7C976F73-A5EB-71B9-BD44-D3A211054683}"/>
            </a:ext>
          </a:extLst>
        </xdr:cNvPr>
        <xdr:cNvSpPr txBox="1"/>
      </xdr:nvSpPr>
      <xdr:spPr>
        <a:xfrm>
          <a:off x="251460" y="800100"/>
          <a:ext cx="1524000" cy="2667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AB369A-38F8-4E99-AF10-AA95E6D76E80}" type="TxLink">
            <a:rPr lang="en-US" sz="1600" b="1" i="0" u="none" strike="noStrike">
              <a:solidFill>
                <a:srgbClr val="FFFF00"/>
              </a:solidFill>
              <a:latin typeface="Aptos Narrow"/>
            </a:rPr>
            <a:pPr/>
            <a:t>Total Employee</a:t>
          </a:fld>
          <a:endParaRPr lang="en-IN" sz="1600" b="1">
            <a:solidFill>
              <a:srgbClr val="FFFF00"/>
            </a:solidFill>
          </a:endParaRPr>
        </a:p>
      </xdr:txBody>
    </xdr:sp>
    <xdr:clientData/>
  </xdr:twoCellAnchor>
  <xdr:twoCellAnchor>
    <xdr:from>
      <xdr:col>5</xdr:col>
      <xdr:colOff>167640</xdr:colOff>
      <xdr:row>4</xdr:row>
      <xdr:rowOff>22860</xdr:rowOff>
    </xdr:from>
    <xdr:to>
      <xdr:col>8</xdr:col>
      <xdr:colOff>45720</xdr:colOff>
      <xdr:row>9</xdr:row>
      <xdr:rowOff>137160</xdr:rowOff>
    </xdr:to>
    <xdr:sp macro="" textlink="Pivot!B2">
      <xdr:nvSpPr>
        <xdr:cNvPr id="5" name="Rectangle: Rounded Corners 4">
          <a:extLst>
            <a:ext uri="{FF2B5EF4-FFF2-40B4-BE49-F238E27FC236}">
              <a16:creationId xmlns:a16="http://schemas.microsoft.com/office/drawing/2014/main" id="{B7BD0EBA-75ED-45AC-BF90-0F4BC7DF4A5B}"/>
            </a:ext>
          </a:extLst>
        </xdr:cNvPr>
        <xdr:cNvSpPr/>
      </xdr:nvSpPr>
      <xdr:spPr>
        <a:xfrm>
          <a:off x="2316480" y="754380"/>
          <a:ext cx="1706880" cy="102870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7E8FB1-6C32-435F-909E-163368F72160}" type="TxLink">
            <a:rPr lang="en-US" sz="2400" b="1" i="0" u="none" strike="noStrike">
              <a:solidFill>
                <a:schemeClr val="bg1"/>
              </a:solidFill>
              <a:latin typeface="Aptos Narrow"/>
            </a:rPr>
            <a:t>₹ 75,011</a:t>
          </a:fld>
          <a:endParaRPr lang="en-IN" sz="5400" b="1">
            <a:solidFill>
              <a:schemeClr val="bg1"/>
            </a:solidFill>
          </a:endParaRPr>
        </a:p>
      </xdr:txBody>
    </xdr:sp>
    <xdr:clientData/>
  </xdr:twoCellAnchor>
  <xdr:twoCellAnchor>
    <xdr:from>
      <xdr:col>5</xdr:col>
      <xdr:colOff>594360</xdr:colOff>
      <xdr:row>8</xdr:row>
      <xdr:rowOff>0</xdr:rowOff>
    </xdr:from>
    <xdr:to>
      <xdr:col>7</xdr:col>
      <xdr:colOff>266700</xdr:colOff>
      <xdr:row>9</xdr:row>
      <xdr:rowOff>0</xdr:rowOff>
    </xdr:to>
    <xdr:sp macro="" textlink="Pivot!B6">
      <xdr:nvSpPr>
        <xdr:cNvPr id="6" name="TextBox 5">
          <a:extLst>
            <a:ext uri="{FF2B5EF4-FFF2-40B4-BE49-F238E27FC236}">
              <a16:creationId xmlns:a16="http://schemas.microsoft.com/office/drawing/2014/main" id="{BD6E1D7B-359E-4B5E-B63F-BDE95030EA39}"/>
            </a:ext>
          </a:extLst>
        </xdr:cNvPr>
        <xdr:cNvSpPr txBox="1"/>
      </xdr:nvSpPr>
      <xdr:spPr>
        <a:xfrm>
          <a:off x="2743200" y="1463040"/>
          <a:ext cx="891540" cy="18288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3A2460-2A4F-4B56-9C83-17CD3CCE03C8}" type="TxLink">
            <a:rPr lang="en-US" sz="1400" b="0" i="0" u="none" strike="noStrike">
              <a:solidFill>
                <a:schemeClr val="bg1"/>
              </a:solidFill>
              <a:latin typeface="Aptos Narrow"/>
            </a:rPr>
            <a:t>₹ 76,533</a:t>
          </a:fld>
          <a:endParaRPr lang="en-IN" sz="1600">
            <a:solidFill>
              <a:schemeClr val="bg1"/>
            </a:solidFill>
          </a:endParaRPr>
        </a:p>
      </xdr:txBody>
    </xdr:sp>
    <xdr:clientData/>
  </xdr:twoCellAnchor>
  <xdr:twoCellAnchor>
    <xdr:from>
      <xdr:col>5</xdr:col>
      <xdr:colOff>251460</xdr:colOff>
      <xdr:row>4</xdr:row>
      <xdr:rowOff>53340</xdr:rowOff>
    </xdr:from>
    <xdr:to>
      <xdr:col>7</xdr:col>
      <xdr:colOff>556260</xdr:colOff>
      <xdr:row>5</xdr:row>
      <xdr:rowOff>137160</xdr:rowOff>
    </xdr:to>
    <xdr:sp macro="" textlink="Pivot!B1">
      <xdr:nvSpPr>
        <xdr:cNvPr id="7" name="TextBox 6">
          <a:extLst>
            <a:ext uri="{FF2B5EF4-FFF2-40B4-BE49-F238E27FC236}">
              <a16:creationId xmlns:a16="http://schemas.microsoft.com/office/drawing/2014/main" id="{6B6F9C56-6188-46EF-9B25-49196FB91D1D}"/>
            </a:ext>
          </a:extLst>
        </xdr:cNvPr>
        <xdr:cNvSpPr txBox="1"/>
      </xdr:nvSpPr>
      <xdr:spPr>
        <a:xfrm>
          <a:off x="2400300" y="784860"/>
          <a:ext cx="1524000" cy="2667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A588182-4C5A-4F53-AF7B-2BAFFAECC501}" type="TxLink">
            <a:rPr lang="en-US" sz="1600" b="1" i="0" u="none" strike="noStrike">
              <a:solidFill>
                <a:srgbClr val="FFFF00"/>
              </a:solidFill>
              <a:latin typeface="Aptos Narrow"/>
              <a:ea typeface="+mn-ea"/>
              <a:cs typeface="+mn-cs"/>
            </a:rPr>
            <a:pPr marL="0" indent="0"/>
            <a:t>Average Salary</a:t>
          </a:fld>
          <a:endParaRPr lang="en-IN" sz="1600" b="1" i="0" u="none" strike="noStrike">
            <a:solidFill>
              <a:srgbClr val="FFFF00"/>
            </a:solidFill>
            <a:latin typeface="Aptos Narrow"/>
            <a:ea typeface="+mn-ea"/>
            <a:cs typeface="+mn-cs"/>
          </a:endParaRPr>
        </a:p>
      </xdr:txBody>
    </xdr:sp>
    <xdr:clientData/>
  </xdr:twoCellAnchor>
  <xdr:twoCellAnchor>
    <xdr:from>
      <xdr:col>9</xdr:col>
      <xdr:colOff>0</xdr:colOff>
      <xdr:row>4</xdr:row>
      <xdr:rowOff>0</xdr:rowOff>
    </xdr:from>
    <xdr:to>
      <xdr:col>11</xdr:col>
      <xdr:colOff>487680</xdr:colOff>
      <xdr:row>9</xdr:row>
      <xdr:rowOff>114300</xdr:rowOff>
    </xdr:to>
    <xdr:sp macro="" textlink="Pivot!C2">
      <xdr:nvSpPr>
        <xdr:cNvPr id="8" name="Rectangle: Rounded Corners 7">
          <a:extLst>
            <a:ext uri="{FF2B5EF4-FFF2-40B4-BE49-F238E27FC236}">
              <a16:creationId xmlns:a16="http://schemas.microsoft.com/office/drawing/2014/main" id="{0410D3B1-8508-40AB-94F0-AECA817C5AD3}"/>
            </a:ext>
          </a:extLst>
        </xdr:cNvPr>
        <xdr:cNvSpPr/>
      </xdr:nvSpPr>
      <xdr:spPr>
        <a:xfrm>
          <a:off x="4587240" y="731520"/>
          <a:ext cx="1706880" cy="102870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69A431-038B-47F6-9887-B03B9255A56B}" type="TxLink">
            <a:rPr lang="en-US" sz="2800" b="1" i="0" u="none" strike="noStrike">
              <a:solidFill>
                <a:schemeClr val="bg1"/>
              </a:solidFill>
              <a:latin typeface="Aptos Narrow"/>
            </a:rPr>
            <a:t>4</a:t>
          </a:fld>
          <a:endParaRPr lang="en-IN" sz="6000" b="1">
            <a:solidFill>
              <a:schemeClr val="bg1"/>
            </a:solidFill>
          </a:endParaRPr>
        </a:p>
      </xdr:txBody>
    </xdr:sp>
    <xdr:clientData/>
  </xdr:twoCellAnchor>
  <xdr:twoCellAnchor>
    <xdr:from>
      <xdr:col>9</xdr:col>
      <xdr:colOff>400140</xdr:colOff>
      <xdr:row>7</xdr:row>
      <xdr:rowOff>167640</xdr:rowOff>
    </xdr:from>
    <xdr:to>
      <xdr:col>11</xdr:col>
      <xdr:colOff>72480</xdr:colOff>
      <xdr:row>8</xdr:row>
      <xdr:rowOff>167640</xdr:rowOff>
    </xdr:to>
    <xdr:sp macro="" textlink="Pivot!C6">
      <xdr:nvSpPr>
        <xdr:cNvPr id="9" name="TextBox 8">
          <a:extLst>
            <a:ext uri="{FF2B5EF4-FFF2-40B4-BE49-F238E27FC236}">
              <a16:creationId xmlns:a16="http://schemas.microsoft.com/office/drawing/2014/main" id="{67250945-9961-4820-B8C8-467B8C1E9AD9}"/>
            </a:ext>
          </a:extLst>
        </xdr:cNvPr>
        <xdr:cNvSpPr txBox="1"/>
      </xdr:nvSpPr>
      <xdr:spPr>
        <a:xfrm>
          <a:off x="5007582" y="1470128"/>
          <a:ext cx="895084" cy="18607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2A58BC-25EE-4BC0-A3C6-BB9AA3E2E8D3}" type="TxLink">
            <a:rPr lang="en-US" sz="1800" b="0" i="0" u="none" strike="noStrike">
              <a:solidFill>
                <a:schemeClr val="bg1"/>
              </a:solidFill>
              <a:latin typeface="Aptos Narrow"/>
            </a:rPr>
            <a:t>4</a:t>
          </a:fld>
          <a:endParaRPr lang="en-IN" sz="2000">
            <a:solidFill>
              <a:schemeClr val="bg1"/>
            </a:solidFill>
          </a:endParaRPr>
        </a:p>
      </xdr:txBody>
    </xdr:sp>
    <xdr:clientData/>
  </xdr:twoCellAnchor>
  <xdr:twoCellAnchor>
    <xdr:from>
      <xdr:col>9</xdr:col>
      <xdr:colOff>7620</xdr:colOff>
      <xdr:row>4</xdr:row>
      <xdr:rowOff>76200</xdr:rowOff>
    </xdr:from>
    <xdr:to>
      <xdr:col>11</xdr:col>
      <xdr:colOff>464820</xdr:colOff>
      <xdr:row>6</xdr:row>
      <xdr:rowOff>53340</xdr:rowOff>
    </xdr:to>
    <xdr:sp macro="" textlink="Pivot!C1">
      <xdr:nvSpPr>
        <xdr:cNvPr id="10" name="TextBox 9">
          <a:extLst>
            <a:ext uri="{FF2B5EF4-FFF2-40B4-BE49-F238E27FC236}">
              <a16:creationId xmlns:a16="http://schemas.microsoft.com/office/drawing/2014/main" id="{2E18E40C-768E-4A29-8BCC-732FBA926032}"/>
            </a:ext>
          </a:extLst>
        </xdr:cNvPr>
        <xdr:cNvSpPr txBox="1"/>
      </xdr:nvSpPr>
      <xdr:spPr>
        <a:xfrm>
          <a:off x="4594860" y="807720"/>
          <a:ext cx="1676400" cy="3429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306F9E-E463-46DF-8011-37FD04668991}" type="TxLink">
            <a:rPr lang="en-US" sz="1400" b="1" i="0" u="none" strike="noStrike">
              <a:solidFill>
                <a:srgbClr val="FFFF00"/>
              </a:solidFill>
              <a:latin typeface="Aptos Narrow"/>
              <a:ea typeface="+mn-ea"/>
              <a:cs typeface="+mn-cs"/>
            </a:rPr>
            <a:pPr marL="0" indent="0"/>
            <a:t>Average Experience</a:t>
          </a:fld>
          <a:endParaRPr lang="en-IN" sz="1400" b="1" i="0" u="none" strike="noStrike">
            <a:solidFill>
              <a:srgbClr val="FFFF00"/>
            </a:solidFill>
            <a:latin typeface="Aptos Narrow"/>
            <a:ea typeface="+mn-ea"/>
            <a:cs typeface="+mn-cs"/>
          </a:endParaRPr>
        </a:p>
      </xdr:txBody>
    </xdr:sp>
    <xdr:clientData/>
  </xdr:twoCellAnchor>
  <xdr:twoCellAnchor>
    <xdr:from>
      <xdr:col>12</xdr:col>
      <xdr:colOff>365760</xdr:colOff>
      <xdr:row>4</xdr:row>
      <xdr:rowOff>0</xdr:rowOff>
    </xdr:from>
    <xdr:to>
      <xdr:col>15</xdr:col>
      <xdr:colOff>243840</xdr:colOff>
      <xdr:row>9</xdr:row>
      <xdr:rowOff>114300</xdr:rowOff>
    </xdr:to>
    <xdr:sp macro="" textlink="Pivot!D2">
      <xdr:nvSpPr>
        <xdr:cNvPr id="11" name="Rectangle: Rounded Corners 10">
          <a:extLst>
            <a:ext uri="{FF2B5EF4-FFF2-40B4-BE49-F238E27FC236}">
              <a16:creationId xmlns:a16="http://schemas.microsoft.com/office/drawing/2014/main" id="{C67134BD-39FB-4021-A16B-299FA842F7EF}"/>
            </a:ext>
          </a:extLst>
        </xdr:cNvPr>
        <xdr:cNvSpPr/>
      </xdr:nvSpPr>
      <xdr:spPr>
        <a:xfrm>
          <a:off x="6781800" y="731520"/>
          <a:ext cx="1706880" cy="102870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052AF2-F14D-4340-B74F-AFACAED7AA59}" type="TxLink">
            <a:rPr lang="en-US" sz="2400" b="1" i="0" u="none" strike="noStrike">
              <a:solidFill>
                <a:schemeClr val="bg1"/>
              </a:solidFill>
              <a:latin typeface="Aptos Narrow"/>
            </a:rPr>
            <a:t>₹ 1,24,698</a:t>
          </a:fld>
          <a:endParaRPr lang="en-IN" sz="5400" b="1">
            <a:solidFill>
              <a:schemeClr val="bg1"/>
            </a:solidFill>
          </a:endParaRPr>
        </a:p>
      </xdr:txBody>
    </xdr:sp>
    <xdr:clientData/>
  </xdr:twoCellAnchor>
  <xdr:twoCellAnchor>
    <xdr:from>
      <xdr:col>12</xdr:col>
      <xdr:colOff>601980</xdr:colOff>
      <xdr:row>7</xdr:row>
      <xdr:rowOff>175260</xdr:rowOff>
    </xdr:from>
    <xdr:to>
      <xdr:col>14</xdr:col>
      <xdr:colOff>579120</xdr:colOff>
      <xdr:row>8</xdr:row>
      <xdr:rowOff>175260</xdr:rowOff>
    </xdr:to>
    <xdr:sp macro="" textlink="Pivot!D6">
      <xdr:nvSpPr>
        <xdr:cNvPr id="12" name="TextBox 11">
          <a:extLst>
            <a:ext uri="{FF2B5EF4-FFF2-40B4-BE49-F238E27FC236}">
              <a16:creationId xmlns:a16="http://schemas.microsoft.com/office/drawing/2014/main" id="{4A1EDF94-1ED9-4D08-9656-AE0920A2471E}"/>
            </a:ext>
          </a:extLst>
        </xdr:cNvPr>
        <xdr:cNvSpPr txBox="1"/>
      </xdr:nvSpPr>
      <xdr:spPr>
        <a:xfrm>
          <a:off x="7018020" y="1455420"/>
          <a:ext cx="1196340" cy="18288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18AD68-389D-4808-9EA1-5D6FBABC3B33}" type="TxLink">
            <a:rPr lang="en-US" sz="1400" b="0" i="0" u="none" strike="noStrike">
              <a:solidFill>
                <a:schemeClr val="bg1"/>
              </a:solidFill>
              <a:latin typeface="Aptos Narrow"/>
            </a:rPr>
            <a:t>₹ 1,22,624</a:t>
          </a:fld>
          <a:endParaRPr lang="en-IN" sz="1600">
            <a:solidFill>
              <a:schemeClr val="bg1"/>
            </a:solidFill>
          </a:endParaRPr>
        </a:p>
      </xdr:txBody>
    </xdr:sp>
    <xdr:clientData/>
  </xdr:twoCellAnchor>
  <xdr:twoCellAnchor>
    <xdr:from>
      <xdr:col>12</xdr:col>
      <xdr:colOff>472440</xdr:colOff>
      <xdr:row>4</xdr:row>
      <xdr:rowOff>38100</xdr:rowOff>
    </xdr:from>
    <xdr:to>
      <xdr:col>15</xdr:col>
      <xdr:colOff>167640</xdr:colOff>
      <xdr:row>5</xdr:row>
      <xdr:rowOff>121920</xdr:rowOff>
    </xdr:to>
    <xdr:sp macro="" textlink="Pivot!D1">
      <xdr:nvSpPr>
        <xdr:cNvPr id="13" name="TextBox 12">
          <a:extLst>
            <a:ext uri="{FF2B5EF4-FFF2-40B4-BE49-F238E27FC236}">
              <a16:creationId xmlns:a16="http://schemas.microsoft.com/office/drawing/2014/main" id="{6676055C-663A-47A5-B150-E4A332BACE26}"/>
            </a:ext>
          </a:extLst>
        </xdr:cNvPr>
        <xdr:cNvSpPr txBox="1"/>
      </xdr:nvSpPr>
      <xdr:spPr>
        <a:xfrm>
          <a:off x="6888480" y="769620"/>
          <a:ext cx="1524000" cy="2667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B7E9C1-95FB-487D-B8F7-E31682354C09}" type="TxLink">
            <a:rPr lang="en-US" sz="1600" b="1" i="0" u="none" strike="noStrike">
              <a:solidFill>
                <a:srgbClr val="FFFF00"/>
              </a:solidFill>
              <a:latin typeface="Aptos Narrow"/>
              <a:ea typeface="+mn-ea"/>
              <a:cs typeface="+mn-cs"/>
            </a:rPr>
            <a:pPr marL="0" indent="0"/>
            <a:t>Highest Paid </a:t>
          </a:fld>
          <a:endParaRPr lang="en-IN" sz="1600" b="1" i="0" u="none" strike="noStrike">
            <a:solidFill>
              <a:srgbClr val="FFFF00"/>
            </a:solidFill>
            <a:latin typeface="Aptos Narrow"/>
            <a:ea typeface="+mn-ea"/>
            <a:cs typeface="+mn-cs"/>
          </a:endParaRPr>
        </a:p>
      </xdr:txBody>
    </xdr:sp>
    <xdr:clientData/>
  </xdr:twoCellAnchor>
  <xdr:twoCellAnchor>
    <xdr:from>
      <xdr:col>5</xdr:col>
      <xdr:colOff>8856</xdr:colOff>
      <xdr:row>23</xdr:row>
      <xdr:rowOff>119439</xdr:rowOff>
    </xdr:from>
    <xdr:to>
      <xdr:col>11</xdr:col>
      <xdr:colOff>17717</xdr:colOff>
      <xdr:row>38</xdr:row>
      <xdr:rowOff>26582</xdr:rowOff>
    </xdr:to>
    <xdr:graphicFrame macro="">
      <xdr:nvGraphicFramePr>
        <xdr:cNvPr id="17" name="Chart 16">
          <a:extLst>
            <a:ext uri="{FF2B5EF4-FFF2-40B4-BE49-F238E27FC236}">
              <a16:creationId xmlns:a16="http://schemas.microsoft.com/office/drawing/2014/main" id="{72700F1C-E26E-4357-AB8B-7A2C5D6A9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143571</xdr:colOff>
      <xdr:row>10</xdr:row>
      <xdr:rowOff>89648</xdr:rowOff>
    </xdr:from>
    <xdr:to>
      <xdr:col>4</xdr:col>
      <xdr:colOff>508006</xdr:colOff>
      <xdr:row>30</xdr:row>
      <xdr:rowOff>127001</xdr:rowOff>
    </xdr:to>
    <mc:AlternateContent xmlns:mc="http://schemas.openxmlformats.org/markup-compatibility/2006">
      <mc:Choice xmlns:a14="http://schemas.microsoft.com/office/drawing/2010/main" Requires="a14">
        <xdr:graphicFrame macro="">
          <xdr:nvGraphicFramePr>
            <xdr:cNvPr id="19" name="Department">
              <a:extLst>
                <a:ext uri="{FF2B5EF4-FFF2-40B4-BE49-F238E27FC236}">
                  <a16:creationId xmlns:a16="http://schemas.microsoft.com/office/drawing/2014/main" id="{FFBE360E-8653-46BA-B0CC-96DA3392128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3571" y="2353236"/>
              <a:ext cx="1899641" cy="3623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69825</xdr:colOff>
      <xdr:row>10</xdr:row>
      <xdr:rowOff>98633</xdr:rowOff>
    </xdr:from>
    <xdr:to>
      <xdr:col>3</xdr:col>
      <xdr:colOff>424598</xdr:colOff>
      <xdr:row>12</xdr:row>
      <xdr:rowOff>19244</xdr:rowOff>
    </xdr:to>
    <xdr:sp macro="" textlink="">
      <xdr:nvSpPr>
        <xdr:cNvPr id="20" name="TextBox 19">
          <a:extLst>
            <a:ext uri="{FF2B5EF4-FFF2-40B4-BE49-F238E27FC236}">
              <a16:creationId xmlns:a16="http://schemas.microsoft.com/office/drawing/2014/main" id="{DAA791B4-7945-8CEE-52D5-4FF5FDCD9B40}"/>
            </a:ext>
          </a:extLst>
        </xdr:cNvPr>
        <xdr:cNvSpPr txBox="1"/>
      </xdr:nvSpPr>
      <xdr:spPr>
        <a:xfrm>
          <a:off x="260325" y="2362221"/>
          <a:ext cx="1094361" cy="27919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FFF00"/>
              </a:solidFill>
            </a:rPr>
            <a:t>Departments</a:t>
          </a:r>
          <a:endParaRPr lang="en-IN" sz="1100" b="1">
            <a:solidFill>
              <a:srgbClr val="FFFF00"/>
            </a:solidFill>
          </a:endParaRPr>
        </a:p>
      </xdr:txBody>
    </xdr:sp>
    <xdr:clientData/>
  </xdr:twoCellAnchor>
  <xdr:twoCellAnchor>
    <xdr:from>
      <xdr:col>14</xdr:col>
      <xdr:colOff>237510</xdr:colOff>
      <xdr:row>10</xdr:row>
      <xdr:rowOff>47748</xdr:rowOff>
    </xdr:from>
    <xdr:to>
      <xdr:col>22</xdr:col>
      <xdr:colOff>148905</xdr:colOff>
      <xdr:row>23</xdr:row>
      <xdr:rowOff>83191</xdr:rowOff>
    </xdr:to>
    <xdr:graphicFrame macro="">
      <xdr:nvGraphicFramePr>
        <xdr:cNvPr id="22" name="Chart 21">
          <a:extLst>
            <a:ext uri="{FF2B5EF4-FFF2-40B4-BE49-F238E27FC236}">
              <a16:creationId xmlns:a16="http://schemas.microsoft.com/office/drawing/2014/main" id="{EDC8F80A-0DE1-400D-AC55-920F71F42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26582</xdr:colOff>
      <xdr:row>10</xdr:row>
      <xdr:rowOff>8860</xdr:rowOff>
    </xdr:from>
    <xdr:to>
      <xdr:col>14</xdr:col>
      <xdr:colOff>150629</xdr:colOff>
      <xdr:row>23</xdr:row>
      <xdr:rowOff>79744</xdr:rowOff>
    </xdr:to>
    <xdr:graphicFrame macro="">
      <xdr:nvGraphicFramePr>
        <xdr:cNvPr id="23" name="Chart 22">
          <a:extLst>
            <a:ext uri="{FF2B5EF4-FFF2-40B4-BE49-F238E27FC236}">
              <a16:creationId xmlns:a16="http://schemas.microsoft.com/office/drawing/2014/main" id="{FE09DA30-B4D0-4AC2-9EDF-D456AE623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415644</xdr:colOff>
      <xdr:row>4</xdr:row>
      <xdr:rowOff>0</xdr:rowOff>
    </xdr:from>
    <xdr:to>
      <xdr:col>22</xdr:col>
      <xdr:colOff>293723</xdr:colOff>
      <xdr:row>9</xdr:row>
      <xdr:rowOff>114300</xdr:rowOff>
    </xdr:to>
    <xdr:sp macro="" textlink="Pivot!F2">
      <xdr:nvSpPr>
        <xdr:cNvPr id="27" name="Rectangle: Rounded Corners 26">
          <a:extLst>
            <a:ext uri="{FF2B5EF4-FFF2-40B4-BE49-F238E27FC236}">
              <a16:creationId xmlns:a16="http://schemas.microsoft.com/office/drawing/2014/main" id="{89CF78E6-00EE-41E9-9B9E-8D1D4197613E}"/>
            </a:ext>
          </a:extLst>
        </xdr:cNvPr>
        <xdr:cNvSpPr/>
      </xdr:nvSpPr>
      <xdr:spPr>
        <a:xfrm>
          <a:off x="11141371" y="1212273"/>
          <a:ext cx="1713807" cy="1037936"/>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87C614-1711-429D-9748-19630FC02A90}" type="TxLink">
            <a:rPr lang="en-US" sz="2800" b="1" i="0" u="none" strike="noStrike">
              <a:solidFill>
                <a:schemeClr val="bg1"/>
              </a:solidFill>
              <a:latin typeface="Aptos Narrow"/>
            </a:rPr>
            <a:t>45%</a:t>
          </a:fld>
          <a:endParaRPr lang="en-IN" sz="13800" b="1">
            <a:solidFill>
              <a:schemeClr val="bg1"/>
            </a:solidFill>
          </a:endParaRPr>
        </a:p>
      </xdr:txBody>
    </xdr:sp>
    <xdr:clientData/>
  </xdr:twoCellAnchor>
  <xdr:twoCellAnchor>
    <xdr:from>
      <xdr:col>20</xdr:col>
      <xdr:colOff>225315</xdr:colOff>
      <xdr:row>7</xdr:row>
      <xdr:rowOff>142299</xdr:rowOff>
    </xdr:from>
    <xdr:to>
      <xdr:col>21</xdr:col>
      <xdr:colOff>509564</xdr:colOff>
      <xdr:row>8</xdr:row>
      <xdr:rowOff>142299</xdr:rowOff>
    </xdr:to>
    <xdr:sp macro="" textlink="Pivot!F6">
      <xdr:nvSpPr>
        <xdr:cNvPr id="28" name="TextBox 27">
          <a:extLst>
            <a:ext uri="{FF2B5EF4-FFF2-40B4-BE49-F238E27FC236}">
              <a16:creationId xmlns:a16="http://schemas.microsoft.com/office/drawing/2014/main" id="{77068578-FD1B-4177-88FC-8D661959105E}"/>
            </a:ext>
          </a:extLst>
        </xdr:cNvPr>
        <xdr:cNvSpPr txBox="1"/>
      </xdr:nvSpPr>
      <xdr:spPr>
        <a:xfrm>
          <a:off x="11562951" y="1908754"/>
          <a:ext cx="896158" cy="18472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E62E5D-1658-4E5E-BDB7-AFA4AA4363F2}" type="TxLink">
            <a:rPr lang="en-US" sz="1400" b="0" i="0" u="none" strike="noStrike">
              <a:solidFill>
                <a:schemeClr val="bg1"/>
              </a:solidFill>
              <a:latin typeface="Aptos Narrow"/>
            </a:rPr>
            <a:t>37%</a:t>
          </a:fld>
          <a:endParaRPr lang="en-IN" sz="2000">
            <a:solidFill>
              <a:schemeClr val="bg1"/>
            </a:solidFill>
          </a:endParaRPr>
        </a:p>
      </xdr:txBody>
    </xdr:sp>
    <xdr:clientData/>
  </xdr:twoCellAnchor>
  <xdr:twoCellAnchor>
    <xdr:from>
      <xdr:col>19</xdr:col>
      <xdr:colOff>505409</xdr:colOff>
      <xdr:row>4</xdr:row>
      <xdr:rowOff>43469</xdr:rowOff>
    </xdr:from>
    <xdr:to>
      <xdr:col>22</xdr:col>
      <xdr:colOff>198299</xdr:colOff>
      <xdr:row>5</xdr:row>
      <xdr:rowOff>127289</xdr:rowOff>
    </xdr:to>
    <xdr:sp macro="" textlink="Pivot!F1">
      <xdr:nvSpPr>
        <xdr:cNvPr id="29" name="TextBox 28">
          <a:extLst>
            <a:ext uri="{FF2B5EF4-FFF2-40B4-BE49-F238E27FC236}">
              <a16:creationId xmlns:a16="http://schemas.microsoft.com/office/drawing/2014/main" id="{003B3028-7A18-4CC2-A14B-B8F0C4B85348}"/>
            </a:ext>
          </a:extLst>
        </xdr:cNvPr>
        <xdr:cNvSpPr txBox="1"/>
      </xdr:nvSpPr>
      <xdr:spPr>
        <a:xfrm>
          <a:off x="11231136" y="1255742"/>
          <a:ext cx="1528618" cy="26854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1113486-27DA-4621-8D72-4CF524BD8BE6}" type="TxLink">
            <a:rPr lang="en-US" sz="1600" b="1" i="0" u="none" strike="noStrike">
              <a:solidFill>
                <a:srgbClr val="FFFF00"/>
              </a:solidFill>
              <a:latin typeface="Aptos Narrow"/>
              <a:ea typeface="+mn-ea"/>
              <a:cs typeface="+mn-cs"/>
            </a:rPr>
            <a:t>Female Ratio</a:t>
          </a:fld>
          <a:endParaRPr lang="en-IN" sz="2400" b="1" i="0" u="none" strike="noStrike">
            <a:solidFill>
              <a:srgbClr val="FFFF00"/>
            </a:solidFill>
            <a:latin typeface="Aptos Narrow"/>
            <a:ea typeface="+mn-ea"/>
            <a:cs typeface="+mn-cs"/>
          </a:endParaRPr>
        </a:p>
      </xdr:txBody>
    </xdr:sp>
    <xdr:clientData/>
  </xdr:twoCellAnchor>
  <xdr:twoCellAnchor>
    <xdr:from>
      <xdr:col>22</xdr:col>
      <xdr:colOff>243840</xdr:colOff>
      <xdr:row>23</xdr:row>
      <xdr:rowOff>71120</xdr:rowOff>
    </xdr:from>
    <xdr:to>
      <xdr:col>27</xdr:col>
      <xdr:colOff>182880</xdr:colOff>
      <xdr:row>38</xdr:row>
      <xdr:rowOff>71120</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99EFFE9B-FAE0-42E8-9F65-9A4B1BBF46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760960" y="4754880"/>
              <a:ext cx="29870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142240</xdr:colOff>
      <xdr:row>10</xdr:row>
      <xdr:rowOff>20320</xdr:rowOff>
    </xdr:from>
    <xdr:to>
      <xdr:col>27</xdr:col>
      <xdr:colOff>172720</xdr:colOff>
      <xdr:row>23</xdr:row>
      <xdr:rowOff>71120</xdr:rowOff>
    </xdr:to>
    <xdr:graphicFrame macro="">
      <xdr:nvGraphicFramePr>
        <xdr:cNvPr id="32" name="Chart 31">
          <a:extLst>
            <a:ext uri="{FF2B5EF4-FFF2-40B4-BE49-F238E27FC236}">
              <a16:creationId xmlns:a16="http://schemas.microsoft.com/office/drawing/2014/main" id="{C2C2D507-DE1E-482B-B923-A6F77A740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0</xdr:colOff>
      <xdr:row>4</xdr:row>
      <xdr:rowOff>0</xdr:rowOff>
    </xdr:from>
    <xdr:to>
      <xdr:col>25</xdr:col>
      <xdr:colOff>491913</xdr:colOff>
      <xdr:row>9</xdr:row>
      <xdr:rowOff>114300</xdr:rowOff>
    </xdr:to>
    <xdr:sp macro="" textlink="Pivot!E2">
      <xdr:nvSpPr>
        <xdr:cNvPr id="33" name="Rectangle: Rounded Corners 32">
          <a:extLst>
            <a:ext uri="{FF2B5EF4-FFF2-40B4-BE49-F238E27FC236}">
              <a16:creationId xmlns:a16="http://schemas.microsoft.com/office/drawing/2014/main" id="{5D71E2EB-0128-4956-8A6A-F27EB752AA69}"/>
            </a:ext>
          </a:extLst>
        </xdr:cNvPr>
        <xdr:cNvSpPr/>
      </xdr:nvSpPr>
      <xdr:spPr>
        <a:xfrm>
          <a:off x="13208000" y="1195917"/>
          <a:ext cx="1719580" cy="1013883"/>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7EA299-0074-478C-BCCD-200E38DC71E5}" type="TxLink">
            <a:rPr lang="en-US" sz="2800" b="1" i="0" u="none" strike="noStrike">
              <a:solidFill>
                <a:schemeClr val="bg1"/>
              </a:solidFill>
              <a:latin typeface="Aptos Narrow"/>
            </a:rPr>
            <a:t>64%</a:t>
          </a:fld>
          <a:endParaRPr lang="en-IN" sz="6000" b="1">
            <a:solidFill>
              <a:schemeClr val="bg1"/>
            </a:solidFill>
          </a:endParaRPr>
        </a:p>
      </xdr:txBody>
    </xdr:sp>
    <xdr:clientData/>
  </xdr:twoCellAnchor>
  <xdr:twoCellAnchor>
    <xdr:from>
      <xdr:col>23</xdr:col>
      <xdr:colOff>421580</xdr:colOff>
      <xdr:row>7</xdr:row>
      <xdr:rowOff>142299</xdr:rowOff>
    </xdr:from>
    <xdr:to>
      <xdr:col>25</xdr:col>
      <xdr:colOff>93919</xdr:colOff>
      <xdr:row>8</xdr:row>
      <xdr:rowOff>142299</xdr:rowOff>
    </xdr:to>
    <xdr:sp macro="" textlink="Pivot!E6">
      <xdr:nvSpPr>
        <xdr:cNvPr id="34" name="TextBox 33">
          <a:extLst>
            <a:ext uri="{FF2B5EF4-FFF2-40B4-BE49-F238E27FC236}">
              <a16:creationId xmlns:a16="http://schemas.microsoft.com/office/drawing/2014/main" id="{3BFE1B62-A512-4513-A1AF-CF9A7C8C2B59}"/>
            </a:ext>
          </a:extLst>
        </xdr:cNvPr>
        <xdr:cNvSpPr txBox="1"/>
      </xdr:nvSpPr>
      <xdr:spPr>
        <a:xfrm>
          <a:off x="13629580" y="1877966"/>
          <a:ext cx="900006" cy="179916"/>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C50D18-A151-4375-BEE9-9164B92FBB89}" type="TxLink">
            <a:rPr lang="en-US" sz="1400" b="0" i="0" u="none" strike="noStrike">
              <a:solidFill>
                <a:schemeClr val="bg1"/>
              </a:solidFill>
              <a:latin typeface="Aptos Narrow"/>
            </a:rPr>
            <a:t>60%</a:t>
          </a:fld>
          <a:endParaRPr lang="en-IN" sz="1600">
            <a:solidFill>
              <a:schemeClr val="bg1"/>
            </a:solidFill>
          </a:endParaRPr>
        </a:p>
      </xdr:txBody>
    </xdr:sp>
    <xdr:clientData/>
  </xdr:twoCellAnchor>
  <xdr:twoCellAnchor>
    <xdr:from>
      <xdr:col>23</xdr:col>
      <xdr:colOff>89765</xdr:colOff>
      <xdr:row>4</xdr:row>
      <xdr:rowOff>43469</xdr:rowOff>
    </xdr:from>
    <xdr:to>
      <xdr:col>25</xdr:col>
      <xdr:colOff>394564</xdr:colOff>
      <xdr:row>5</xdr:row>
      <xdr:rowOff>127289</xdr:rowOff>
    </xdr:to>
    <xdr:sp macro="" textlink="Pivot!E1">
      <xdr:nvSpPr>
        <xdr:cNvPr id="35" name="TextBox 34">
          <a:extLst>
            <a:ext uri="{FF2B5EF4-FFF2-40B4-BE49-F238E27FC236}">
              <a16:creationId xmlns:a16="http://schemas.microsoft.com/office/drawing/2014/main" id="{573CF7BA-5FB1-473F-8C1B-720CF4189693}"/>
            </a:ext>
          </a:extLst>
        </xdr:cNvPr>
        <xdr:cNvSpPr txBox="1"/>
      </xdr:nvSpPr>
      <xdr:spPr>
        <a:xfrm>
          <a:off x="13297765" y="1239386"/>
          <a:ext cx="1532466" cy="263736"/>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430DEE-C93F-4CF4-ABE3-7FF7D4AF3850}" type="TxLink">
            <a:rPr lang="en-US" sz="1600" b="1" i="0" u="none" strike="noStrike">
              <a:solidFill>
                <a:srgbClr val="FFFF00"/>
              </a:solidFill>
              <a:latin typeface="Aptos Narrow"/>
              <a:ea typeface="+mn-ea"/>
              <a:cs typeface="+mn-cs"/>
            </a:rPr>
            <a:pPr marL="0" indent="0"/>
            <a:t>FTE %</a:t>
          </a:fld>
          <a:endParaRPr lang="en-IN" sz="1600" b="1" i="0" u="none" strike="noStrike">
            <a:solidFill>
              <a:srgbClr val="FFFF00"/>
            </a:solidFill>
            <a:latin typeface="Aptos Narrow"/>
            <a:ea typeface="+mn-ea"/>
            <a:cs typeface="+mn-cs"/>
          </a:endParaRPr>
        </a:p>
      </xdr:txBody>
    </xdr:sp>
    <xdr:clientData/>
  </xdr:twoCellAnchor>
  <xdr:twoCellAnchor>
    <xdr:from>
      <xdr:col>16</xdr:col>
      <xdr:colOff>74082</xdr:colOff>
      <xdr:row>4</xdr:row>
      <xdr:rowOff>0</xdr:rowOff>
    </xdr:from>
    <xdr:to>
      <xdr:col>18</xdr:col>
      <xdr:colOff>565996</xdr:colOff>
      <xdr:row>9</xdr:row>
      <xdr:rowOff>114300</xdr:rowOff>
    </xdr:to>
    <xdr:sp macro="" textlink="Pivot!G2">
      <xdr:nvSpPr>
        <xdr:cNvPr id="39" name="Rectangle: Rounded Corners 38">
          <a:extLst>
            <a:ext uri="{FF2B5EF4-FFF2-40B4-BE49-F238E27FC236}">
              <a16:creationId xmlns:a16="http://schemas.microsoft.com/office/drawing/2014/main" id="{80476070-239F-40B1-A0A3-105A1E521822}"/>
            </a:ext>
          </a:extLst>
        </xdr:cNvPr>
        <xdr:cNvSpPr/>
      </xdr:nvSpPr>
      <xdr:spPr>
        <a:xfrm>
          <a:off x="8985249" y="1195917"/>
          <a:ext cx="1719580" cy="1013883"/>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46D9A8-1894-49AA-8802-368E94585475}" type="TxLink">
            <a:rPr lang="en-US" sz="2400" b="1" i="0" u="none" strike="noStrike">
              <a:solidFill>
                <a:schemeClr val="bg1"/>
              </a:solidFill>
              <a:latin typeface="Aptos Narrow"/>
            </a:rPr>
            <a:t>₹ 29,775</a:t>
          </a:fld>
          <a:endParaRPr lang="en-IN" sz="11500" b="1">
            <a:solidFill>
              <a:schemeClr val="bg1"/>
            </a:solidFill>
          </a:endParaRPr>
        </a:p>
      </xdr:txBody>
    </xdr:sp>
    <xdr:clientData/>
  </xdr:twoCellAnchor>
  <xdr:twoCellAnchor>
    <xdr:from>
      <xdr:col>16</xdr:col>
      <xdr:colOff>495662</xdr:colOff>
      <xdr:row>7</xdr:row>
      <xdr:rowOff>142299</xdr:rowOff>
    </xdr:from>
    <xdr:to>
      <xdr:col>18</xdr:col>
      <xdr:colOff>168002</xdr:colOff>
      <xdr:row>8</xdr:row>
      <xdr:rowOff>142299</xdr:rowOff>
    </xdr:to>
    <xdr:sp macro="" textlink="Pivot!G6">
      <xdr:nvSpPr>
        <xdr:cNvPr id="40" name="TextBox 39">
          <a:extLst>
            <a:ext uri="{FF2B5EF4-FFF2-40B4-BE49-F238E27FC236}">
              <a16:creationId xmlns:a16="http://schemas.microsoft.com/office/drawing/2014/main" id="{C6955C7A-0B16-4927-B9AC-6E2D44968BE1}"/>
            </a:ext>
          </a:extLst>
        </xdr:cNvPr>
        <xdr:cNvSpPr txBox="1"/>
      </xdr:nvSpPr>
      <xdr:spPr>
        <a:xfrm>
          <a:off x="9406829" y="1877966"/>
          <a:ext cx="900006" cy="179916"/>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32A16E-2BFE-4D5A-93CD-3EA3B23F3C5F}" type="TxLink">
            <a:rPr lang="en-US" sz="1400" b="0" i="0" u="none" strike="noStrike">
              <a:solidFill>
                <a:schemeClr val="bg1"/>
              </a:solidFill>
              <a:latin typeface="Aptos Narrow"/>
            </a:rPr>
            <a:t>₹ 30,336</a:t>
          </a:fld>
          <a:endParaRPr lang="en-IN" sz="2000">
            <a:solidFill>
              <a:schemeClr val="bg1"/>
            </a:solidFill>
          </a:endParaRPr>
        </a:p>
      </xdr:txBody>
    </xdr:sp>
    <xdr:clientData/>
  </xdr:twoCellAnchor>
  <xdr:twoCellAnchor>
    <xdr:from>
      <xdr:col>16</xdr:col>
      <xdr:colOff>163847</xdr:colOff>
      <xdr:row>4</xdr:row>
      <xdr:rowOff>43469</xdr:rowOff>
    </xdr:from>
    <xdr:to>
      <xdr:col>18</xdr:col>
      <xdr:colOff>468647</xdr:colOff>
      <xdr:row>5</xdr:row>
      <xdr:rowOff>127289</xdr:rowOff>
    </xdr:to>
    <xdr:sp macro="" textlink="Pivot!G1">
      <xdr:nvSpPr>
        <xdr:cNvPr id="41" name="TextBox 40">
          <a:extLst>
            <a:ext uri="{FF2B5EF4-FFF2-40B4-BE49-F238E27FC236}">
              <a16:creationId xmlns:a16="http://schemas.microsoft.com/office/drawing/2014/main" id="{5C6D4958-330C-49B1-810D-2F017033B038}"/>
            </a:ext>
          </a:extLst>
        </xdr:cNvPr>
        <xdr:cNvSpPr txBox="1"/>
      </xdr:nvSpPr>
      <xdr:spPr>
        <a:xfrm>
          <a:off x="9075014" y="1239386"/>
          <a:ext cx="1532466" cy="263736"/>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3E35AA-8F54-47A7-BB86-30A51F8DE0E8}" type="TxLink">
            <a:rPr lang="en-US" sz="1600" b="1" i="0" u="none" strike="noStrike">
              <a:solidFill>
                <a:srgbClr val="FFFF00"/>
              </a:solidFill>
              <a:latin typeface="Aptos Narrow"/>
              <a:ea typeface="+mn-ea"/>
              <a:cs typeface="+mn-cs"/>
            </a:rPr>
            <a:t>Least Paid</a:t>
          </a:fld>
          <a:endParaRPr lang="en-IN" sz="2400" b="1" i="0" u="none" strike="noStrike">
            <a:solidFill>
              <a:srgbClr val="FFFF00"/>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289560</xdr:colOff>
      <xdr:row>23</xdr:row>
      <xdr:rowOff>91440</xdr:rowOff>
    </xdr:from>
    <xdr:to>
      <xdr:col>12</xdr:col>
      <xdr:colOff>335279</xdr:colOff>
      <xdr:row>24</xdr:row>
      <xdr:rowOff>95250</xdr:rowOff>
    </xdr:to>
    <xdr:graphicFrame macro="">
      <xdr:nvGraphicFramePr>
        <xdr:cNvPr id="19" name="Chart 18">
          <a:extLst>
            <a:ext uri="{FF2B5EF4-FFF2-40B4-BE49-F238E27FC236}">
              <a16:creationId xmlns:a16="http://schemas.microsoft.com/office/drawing/2014/main" id="{BBEAC230-7A37-0E77-4A80-F9FF311E3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18</xdr:row>
      <xdr:rowOff>121919</xdr:rowOff>
    </xdr:from>
    <xdr:to>
      <xdr:col>17</xdr:col>
      <xdr:colOff>99060</xdr:colOff>
      <xdr:row>18</xdr:row>
      <xdr:rowOff>167638</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B9CCA05E-40D0-41B5-9E4E-3C9880F041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flipV="1">
              <a:off x="13959840" y="4328159"/>
              <a:ext cx="99060" cy="457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4.931769560186" backgroundQuery="1" createdVersion="8" refreshedVersion="8" minRefreshableVersion="3" recordCount="0" supportSubquery="1" supportAdvancedDrill="1" xr:uid="{E9AB8162-6E0A-407B-8998-AE4839664E89}">
  <cacheSource type="external" connectionId="2"/>
  <cacheFields count="3">
    <cacheField name="[Employee_Data].[Gender].[Gender]" caption="Gender" numFmtId="0" hierarchy="4" level="1">
      <sharedItems count="2">
        <s v="Female"/>
        <s v="Male"/>
      </sharedItems>
    </cacheField>
    <cacheField name="[Employee_Data].[Department].[Department]" caption="Department" numFmtId="0" hierarchy="5" level="1">
      <sharedItems count="10">
        <s v="Accounting"/>
        <s v="Business Development"/>
        <s v="Engineering"/>
        <s v="Human Resources"/>
        <s v="Legal"/>
        <s v="Marketing"/>
        <s v="Product Management"/>
        <s v="Research and Development"/>
        <s v="Services"/>
        <s v="Training"/>
      </sharedItems>
    </cacheField>
    <cacheField name="[Measures].[Total Employee]" caption="Total Employee" numFmtId="0" hierarchy="24" level="32767"/>
  </cacheFields>
  <cacheHierarchies count="33">
    <cacheHierarchy uniqueName="[Employee_Data].[Emp ID]" caption="Emp ID" attribute="1" defaultMemberUniqueName="[Employee_Data].[Emp ID].[All]" allUniqueName="[Employee_Data].[Emp ID].[All]" dimensionUniqueName="[Employee_Data]" displayFolder="" count="0" memberValueDatatype="130" unbalanced="0"/>
    <cacheHierarchy uniqueName="[Employee_Data].[First_name]" caption="First_name" attribute="1" defaultMemberUniqueName="[Employee_Data].[First_name].[All]" allUniqueName="[Employee_Data].[First_name].[All]" dimensionUniqueName="[Employee_Data]" displayFolder="" count="0" memberValueDatatype="130" unbalanced="0"/>
    <cacheHierarchy uniqueName="[Employee_Data].[Mid_name]" caption="Mid_name" attribute="1" defaultMemberUniqueName="[Employee_Data].[Mid_name].[All]" allUniqueName="[Employee_Data].[Mid_name].[All]" dimensionUniqueName="[Employee_Data]" displayFolder="" count="0" memberValueDatatype="130" unbalanced="0"/>
    <cacheHierarchy uniqueName="[Employee_Data].[last_name]" caption="last_name" attribute="1" defaultMemberUniqueName="[Employee_Data].[last_name].[All]" allUniqueName="[Employee_Data].[last_name].[All]" dimensionUniqueName="[Employee_Data]" displayFolder="" count="0" memberValueDatatype="130" unbalanced="0"/>
    <cacheHierarchy uniqueName="[Employee_Data].[Gender]" caption="Gender" attribute="1" defaultMemberUniqueName="[Employee_Data].[Gender].[All]" allUniqueName="[Employee_Data].[Gender].[All]" dimensionUniqueName="[Employee_Data]" displayFolder="" count="2" memberValueDatatype="130" unbalanced="0">
      <fieldsUsage count="2">
        <fieldUsage x="-1"/>
        <fieldUsage x="0"/>
      </fieldsUsage>
    </cacheHierarchy>
    <cacheHierarchy uniqueName="[Employee_Data].[Department]" caption="Department" attribute="1" defaultMemberUniqueName="[Employee_Data].[Department].[All]" allUniqueName="[Employee_Data].[Department].[All]" dimensionUniqueName="[Employee_Data]" displayFolder="" count="2" memberValueDatatype="130" unbalanced="0">
      <fieldsUsage count="2">
        <fieldUsage x="-1"/>
        <fieldUsage x="1"/>
      </fieldsUsage>
    </cacheHierarchy>
    <cacheHierarchy uniqueName="[Employee_Data].[Salary]" caption="Salary" attribute="1" defaultMemberUniqueName="[Employee_Data].[Salary].[All]" allUniqueName="[Employee_Data].[Salary].[All]" dimensionUniqueName="[Employee_Data]" displayFolder="" count="0" memberValueDatatype="5" unbalanced="0"/>
    <cacheHierarchy uniqueName="[Employee_Data].[Salary Bucket]" caption="Salary Bucket" attribute="1" defaultMemberUniqueName="[Employee_Data].[Salary Bucket].[All]" allUniqueName="[Employee_Data].[Salary Bucket].[All]" dimensionUniqueName="[Employee_Data]" displayFolder="" count="0" memberValueDatatype="130" unbalanced="0"/>
    <cacheHierarchy uniqueName="[Employee_Data].[Start Date]" caption="Start Date" attribute="1" time="1" defaultMemberUniqueName="[Employee_Data].[Start Date].[All]" allUniqueName="[Employee_Data].[Start Date].[All]" dimensionUniqueName="[Employee_Data]" displayFolder="" count="0" memberValueDatatype="7" unbalanced="0"/>
    <cacheHierarchy uniqueName="[Employee_Data].[FTE]" caption="FTE" attribute="1" defaultMemberUniqueName="[Employee_Data].[FTE].[All]" allUniqueName="[Employee_Data].[FTE].[All]" dimensionUniqueName="[Employee_Data]" displayFolder="" count="0" memberValueDatatype="5" unbalanced="0"/>
    <cacheHierarchy uniqueName="[Employee_Data].[Employee Type]" caption="Employee Type" attribute="1" defaultMemberUniqueName="[Employee_Data].[Employee Type].[All]" allUniqueName="[Employee_Data].[Employee Type].[All]" dimensionUniqueName="[Employee_Data]" displayFolder="" count="0" memberValueDatatype="130" unbalanced="0"/>
    <cacheHierarchy uniqueName="[Employee_Data].[Work Location]" caption="Work Location" attribute="1" defaultMemberUniqueName="[Employee_Data].[Work Location].[All]" allUniqueName="[Employee_Data].[Work Location].[All]" dimensionUniqueName="[Employee_Data]" displayFolder="" count="0" memberValueDatatype="130" unbalanced="0"/>
    <cacheHierarchy uniqueName="[Employee_Data].[Total Years]" caption="Total Years" attribute="1" defaultMemberUniqueName="[Employee_Data].[Total Years].[All]" allUniqueName="[Employee_Data].[Total Years].[All]" dimensionUniqueName="[Employee_Data]" displayFolder="" count="0" memberValueDatatype="5" unbalanced="0"/>
    <cacheHierarchy uniqueName="[Employee_Data].[Employee_t]" caption="Employee_t" attribute="1" defaultMemberUniqueName="[Employee_Data].[Employee_t].[All]" allUniqueName="[Employee_Data].[Employee_t].[All]" dimensionUniqueName="[Employee_Data]" displayFolder="" count="0" memberValueDatatype="130" unbalanced="0"/>
    <cacheHierarchy uniqueName="[Employee_Data].[Start Date (Year)]" caption="Start Date (Year)" attribute="1" defaultMemberUniqueName="[Employee_Data].[Start Date (Year)].[All]" allUniqueName="[Employee_Data].[Start Date (Year)].[All]" dimensionUniqueName="[Employee_Data]" displayFolder="" count="0" memberValueDatatype="130" unbalanced="0"/>
    <cacheHierarchy uniqueName="[Employee_Data].[Start Date (Quarter)]" caption="Start Date (Quarter)" attribute="1" defaultMemberUniqueName="[Employee_Data].[Start Date (Quarter)].[All]" allUniqueName="[Employee_Data].[Start Date (Quarter)].[All]" dimensionUniqueName="[Employee_Data]" displayFolder="" count="0" memberValueDatatype="130" unbalanced="0"/>
    <cacheHierarchy uniqueName="[Employee_Data].[Start Date (Month)]" caption="Start Date (Month)" attribute="1" defaultMemberUniqueName="[Employee_Data].[Start Date (Month)].[All]" allUniqueName="[Employee_Data].[Start Date (Month)].[All]" dimensionUniqueName="[Employee_Data]" displayFolder="" count="0" memberValueDatatype="130" unbalanced="0"/>
    <cacheHierarchy uniqueName="[Employee_Data].[Start Date (Month Index)]" caption="Start Date (Month Index)" attribute="1" defaultMemberUniqueName="[Employee_Data].[Start Date (Month Index)].[All]" allUniqueName="[Employee_Data].[Start Date (Month Index)].[All]" dimensionUniqueName="[Employee_Data]" displayFolder="" count="0" memberValueDatatype="20" unbalanced="0" hidden="1"/>
    <cacheHierarchy uniqueName="[Measures].[Count of Emp ID]" caption="Count of Emp ID" measure="1" displayFolder="" measureGroup="Employee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Employee_Data" count="0">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Employee_Data" count="0">
      <extLst>
        <ext xmlns:x15="http://schemas.microsoft.com/office/spreadsheetml/2010/11/main" uri="{B97F6D7D-B522-45F9-BDA1-12C45D357490}">
          <x15:cacheHierarchy aggregatedColumn="6"/>
        </ext>
      </extLst>
    </cacheHierarchy>
    <cacheHierarchy uniqueName="[Measures].[Sum of FTE]" caption="Sum of FTE" measure="1" displayFolder="" measureGroup="Employee_Data" count="0">
      <extLst>
        <ext xmlns:x15="http://schemas.microsoft.com/office/spreadsheetml/2010/11/main" uri="{B97F6D7D-B522-45F9-BDA1-12C45D357490}">
          <x15:cacheHierarchy aggregatedColumn="9"/>
        </ext>
      </extLst>
    </cacheHierarchy>
    <cacheHierarchy uniqueName="[Measures].[Count of Work Location]" caption="Count of Work Location" measure="1" displayFolder="" measureGroup="Employee_Data" count="0">
      <extLst>
        <ext xmlns:x15="http://schemas.microsoft.com/office/spreadsheetml/2010/11/main" uri="{B97F6D7D-B522-45F9-BDA1-12C45D357490}">
          <x15:cacheHierarchy aggregatedColumn="11"/>
        </ext>
      </extLst>
    </cacheHierarchy>
    <cacheHierarchy uniqueName="[Measures].[Count of Employee Type]" caption="Count of Employee Type" measure="1" displayFolder="" measureGroup="Employee_Data" count="0">
      <extLst>
        <ext xmlns:x15="http://schemas.microsoft.com/office/spreadsheetml/2010/11/main" uri="{B97F6D7D-B522-45F9-BDA1-12C45D357490}">
          <x15:cacheHierarchy aggregatedColumn="10"/>
        </ext>
      </extLst>
    </cacheHierarchy>
    <cacheHierarchy uniqueName="[Measures].[Total Employee]" caption="Total Employee" measure="1" displayFolder="" measureGroup="Employee_Data" count="0" oneField="1">
      <fieldsUsage count="1">
        <fieldUsage x="2"/>
      </fieldsUsage>
    </cacheHierarchy>
    <cacheHierarchy uniqueName="[Measures].[Average Salary]" caption="Average Salary" measure="1" displayFolder="" measureGroup="Employee_Data" count="0"/>
    <cacheHierarchy uniqueName="[Measures].[aveerge experience]" caption="aveerge experience" measure="1" displayFolder="" measureGroup="Employee_Data" count="0"/>
    <cacheHierarchy uniqueName="[Measures].[Highest Paid Department]" caption="Highest Paid Department" measure="1" displayFolder="" measureGroup="Employee_Data" count="0"/>
    <cacheHierarchy uniqueName="[Measures].[FTE %]" caption="FTE %" measure="1" displayFolder="" measureGroup="Employee_Data" count="0"/>
    <cacheHierarchy uniqueName="[Measures].[Female Percentage]" caption="Female Percentage" measure="1" displayFolder="" measureGroup="Employee_Data" count="0"/>
    <cacheHierarchy uniqueName="[Measures].[Least Paid]" caption="Least Paid" measure="1" displayFolder="" measureGroup="Employee_Data" count="0"/>
    <cacheHierarchy uniqueName="[Measures].[__XL_Count Employee_Data]" caption="__XL_Count Employee_Data" measure="1" displayFolder="" measureGroup="Employee_Data" count="0" hidden="1"/>
    <cacheHierarchy uniqueName="[Measures].[__No measures defined]" caption="__No measures defined" measure="1" displayFolder="" count="0" hidden="1"/>
  </cacheHierarchies>
  <kpis count="0"/>
  <dimensions count="2">
    <dimension name="Employee_Data" uniqueName="[Employee_Data]" caption="Employee_Data"/>
    <dimension measure="1" name="Measures" uniqueName="[Measures]" caption="Measures"/>
  </dimensions>
  <measureGroups count="1">
    <measureGroup name="Employee_Data" caption="Employe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4.931770833333" backgroundQuery="1" createdVersion="8" refreshedVersion="8" minRefreshableVersion="3" recordCount="0" supportSubquery="1" supportAdvancedDrill="1" xr:uid="{4DFFD853-0270-401D-AADE-FE0E88CB40D8}">
  <cacheSource type="external" connectionId="2"/>
  <cacheFields count="3">
    <cacheField name="[Employee_Data].[Salary Bucket].[Salary Bucket]" caption="Salary Bucket" numFmtId="0" hierarchy="7" level="1">
      <sharedItems count="3">
        <s v="45k to 65k"/>
        <s v="Above 65k"/>
        <s v="Below 45k"/>
      </sharedItems>
    </cacheField>
    <cacheField name="[Measures].[Total Employee]" caption="Total Employee" numFmtId="0" hierarchy="24" level="32767"/>
    <cacheField name="[Employee_Data].[Department].[Department]" caption="Department" numFmtId="0" hierarchy="5" level="1">
      <sharedItems count="10">
        <s v="Accounting"/>
        <s v="Business Development"/>
        <s v="Engineering"/>
        <s v="Human Resources"/>
        <s v="Legal"/>
        <s v="Marketing"/>
        <s v="Product Management"/>
        <s v="Research and Development"/>
        <s v="Services"/>
        <s v="Training"/>
      </sharedItems>
    </cacheField>
  </cacheFields>
  <cacheHierarchies count="33">
    <cacheHierarchy uniqueName="[Employee_Data].[Emp ID]" caption="Emp ID" attribute="1" defaultMemberUniqueName="[Employee_Data].[Emp ID].[All]" allUniqueName="[Employee_Data].[Emp ID].[All]" dimensionUniqueName="[Employee_Data]" displayFolder="" count="0" memberValueDatatype="130" unbalanced="0"/>
    <cacheHierarchy uniqueName="[Employee_Data].[First_name]" caption="First_name" attribute="1" defaultMemberUniqueName="[Employee_Data].[First_name].[All]" allUniqueName="[Employee_Data].[First_name].[All]" dimensionUniqueName="[Employee_Data]" displayFolder="" count="0" memberValueDatatype="130" unbalanced="0"/>
    <cacheHierarchy uniqueName="[Employee_Data].[Mid_name]" caption="Mid_name" attribute="1" defaultMemberUniqueName="[Employee_Data].[Mid_name].[All]" allUniqueName="[Employee_Data].[Mid_name].[All]" dimensionUniqueName="[Employee_Data]" displayFolder="" count="0" memberValueDatatype="130" unbalanced="0"/>
    <cacheHierarchy uniqueName="[Employee_Data].[last_name]" caption="last_name" attribute="1" defaultMemberUniqueName="[Employee_Data].[last_name].[All]" allUniqueName="[Employee_Data].[last_name].[All]" dimensionUniqueName="[Employee_Data]" displayFolder="" count="0" memberValueDatatype="130" unbalanced="0"/>
    <cacheHierarchy uniqueName="[Employee_Data].[Gender]" caption="Gender" attribute="1" defaultMemberUniqueName="[Employee_Data].[Gender].[All]" allUniqueName="[Employee_Data].[Gender].[All]" dimensionUniqueName="[Employee_Data]" displayFolder="" count="0" memberValueDatatype="130" unbalanced="0"/>
    <cacheHierarchy uniqueName="[Employee_Data].[Department]" caption="Department" attribute="1" defaultMemberUniqueName="[Employee_Data].[Department].[All]" allUniqueName="[Employee_Data].[Department].[All]" dimensionUniqueName="[Employee_Data]" displayFolder="" count="2" memberValueDatatype="130" unbalanced="0">
      <fieldsUsage count="2">
        <fieldUsage x="-1"/>
        <fieldUsage x="2"/>
      </fieldsUsage>
    </cacheHierarchy>
    <cacheHierarchy uniqueName="[Employee_Data].[Salary]" caption="Salary" attribute="1" defaultMemberUniqueName="[Employee_Data].[Salary].[All]" allUniqueName="[Employee_Data].[Salary].[All]" dimensionUniqueName="[Employee_Data]" displayFolder="" count="0" memberValueDatatype="5" unbalanced="0"/>
    <cacheHierarchy uniqueName="[Employee_Data].[Salary Bucket]" caption="Salary Bucket" attribute="1" defaultMemberUniqueName="[Employee_Data].[Salary Bucket].[All]" allUniqueName="[Employee_Data].[Salary Bucket].[All]" dimensionUniqueName="[Employee_Data]" displayFolder="" count="2" memberValueDatatype="130" unbalanced="0">
      <fieldsUsage count="2">
        <fieldUsage x="-1"/>
        <fieldUsage x="0"/>
      </fieldsUsage>
    </cacheHierarchy>
    <cacheHierarchy uniqueName="[Employee_Data].[Start Date]" caption="Start Date" attribute="1" time="1" defaultMemberUniqueName="[Employee_Data].[Start Date].[All]" allUniqueName="[Employee_Data].[Start Date].[All]" dimensionUniqueName="[Employee_Data]" displayFolder="" count="0" memberValueDatatype="7" unbalanced="0"/>
    <cacheHierarchy uniqueName="[Employee_Data].[FTE]" caption="FTE" attribute="1" defaultMemberUniqueName="[Employee_Data].[FTE].[All]" allUniqueName="[Employee_Data].[FTE].[All]" dimensionUniqueName="[Employee_Data]" displayFolder="" count="0" memberValueDatatype="5" unbalanced="0"/>
    <cacheHierarchy uniqueName="[Employee_Data].[Employee Type]" caption="Employee Type" attribute="1" defaultMemberUniqueName="[Employee_Data].[Employee Type].[All]" allUniqueName="[Employee_Data].[Employee Type].[All]" dimensionUniqueName="[Employee_Data]" displayFolder="" count="0" memberValueDatatype="130" unbalanced="0"/>
    <cacheHierarchy uniqueName="[Employee_Data].[Work Location]" caption="Work Location" attribute="1" defaultMemberUniqueName="[Employee_Data].[Work Location].[All]" allUniqueName="[Employee_Data].[Work Location].[All]" dimensionUniqueName="[Employee_Data]" displayFolder="" count="0" memberValueDatatype="130" unbalanced="0"/>
    <cacheHierarchy uniqueName="[Employee_Data].[Total Years]" caption="Total Years" attribute="1" defaultMemberUniqueName="[Employee_Data].[Total Years].[All]" allUniqueName="[Employee_Data].[Total Years].[All]" dimensionUniqueName="[Employee_Data]" displayFolder="" count="0" memberValueDatatype="5" unbalanced="0"/>
    <cacheHierarchy uniqueName="[Employee_Data].[Employee_t]" caption="Employee_t" attribute="1" defaultMemberUniqueName="[Employee_Data].[Employee_t].[All]" allUniqueName="[Employee_Data].[Employee_t].[All]" dimensionUniqueName="[Employee_Data]" displayFolder="" count="0" memberValueDatatype="130" unbalanced="0"/>
    <cacheHierarchy uniqueName="[Employee_Data].[Start Date (Year)]" caption="Start Date (Year)" attribute="1" defaultMemberUniqueName="[Employee_Data].[Start Date (Year)].[All]" allUniqueName="[Employee_Data].[Start Date (Year)].[All]" dimensionUniqueName="[Employee_Data]" displayFolder="" count="0" memberValueDatatype="130" unbalanced="0"/>
    <cacheHierarchy uniqueName="[Employee_Data].[Start Date (Quarter)]" caption="Start Date (Quarter)" attribute="1" defaultMemberUniqueName="[Employee_Data].[Start Date (Quarter)].[All]" allUniqueName="[Employee_Data].[Start Date (Quarter)].[All]" dimensionUniqueName="[Employee_Data]" displayFolder="" count="0" memberValueDatatype="130" unbalanced="0"/>
    <cacheHierarchy uniqueName="[Employee_Data].[Start Date (Month)]" caption="Start Date (Month)" attribute="1" defaultMemberUniqueName="[Employee_Data].[Start Date (Month)].[All]" allUniqueName="[Employee_Data].[Start Date (Month)].[All]" dimensionUniqueName="[Employee_Data]" displayFolder="" count="0" memberValueDatatype="130" unbalanced="0"/>
    <cacheHierarchy uniqueName="[Employee_Data].[Start Date (Month Index)]" caption="Start Date (Month Index)" attribute="1" defaultMemberUniqueName="[Employee_Data].[Start Date (Month Index)].[All]" allUniqueName="[Employee_Data].[Start Date (Month Index)].[All]" dimensionUniqueName="[Employee_Data]" displayFolder="" count="0" memberValueDatatype="20" unbalanced="0" hidden="1"/>
    <cacheHierarchy uniqueName="[Measures].[Count of Emp ID]" caption="Count of Emp ID" measure="1" displayFolder="" measureGroup="Employee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Employee_Data" count="0">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Employee_Data" count="0">
      <extLst>
        <ext xmlns:x15="http://schemas.microsoft.com/office/spreadsheetml/2010/11/main" uri="{B97F6D7D-B522-45F9-BDA1-12C45D357490}">
          <x15:cacheHierarchy aggregatedColumn="6"/>
        </ext>
      </extLst>
    </cacheHierarchy>
    <cacheHierarchy uniqueName="[Measures].[Sum of FTE]" caption="Sum of FTE" measure="1" displayFolder="" measureGroup="Employee_Data" count="0">
      <extLst>
        <ext xmlns:x15="http://schemas.microsoft.com/office/spreadsheetml/2010/11/main" uri="{B97F6D7D-B522-45F9-BDA1-12C45D357490}">
          <x15:cacheHierarchy aggregatedColumn="9"/>
        </ext>
      </extLst>
    </cacheHierarchy>
    <cacheHierarchy uniqueName="[Measures].[Count of Work Location]" caption="Count of Work Location" measure="1" displayFolder="" measureGroup="Employee_Data" count="0">
      <extLst>
        <ext xmlns:x15="http://schemas.microsoft.com/office/spreadsheetml/2010/11/main" uri="{B97F6D7D-B522-45F9-BDA1-12C45D357490}">
          <x15:cacheHierarchy aggregatedColumn="11"/>
        </ext>
      </extLst>
    </cacheHierarchy>
    <cacheHierarchy uniqueName="[Measures].[Count of Employee Type]" caption="Count of Employee Type" measure="1" displayFolder="" measureGroup="Employee_Data" count="0">
      <extLst>
        <ext xmlns:x15="http://schemas.microsoft.com/office/spreadsheetml/2010/11/main" uri="{B97F6D7D-B522-45F9-BDA1-12C45D357490}">
          <x15:cacheHierarchy aggregatedColumn="10"/>
        </ext>
      </extLst>
    </cacheHierarchy>
    <cacheHierarchy uniqueName="[Measures].[Total Employee]" caption="Total Employee" measure="1" displayFolder="" measureGroup="Employee_Data" count="0" oneField="1">
      <fieldsUsage count="1">
        <fieldUsage x="1"/>
      </fieldsUsage>
    </cacheHierarchy>
    <cacheHierarchy uniqueName="[Measures].[Average Salary]" caption="Average Salary" measure="1" displayFolder="" measureGroup="Employee_Data" count="0"/>
    <cacheHierarchy uniqueName="[Measures].[aveerge experience]" caption="aveerge experience" measure="1" displayFolder="" measureGroup="Employee_Data" count="0"/>
    <cacheHierarchy uniqueName="[Measures].[Highest Paid Department]" caption="Highest Paid Department" measure="1" displayFolder="" measureGroup="Employee_Data" count="0"/>
    <cacheHierarchy uniqueName="[Measures].[FTE %]" caption="FTE %" measure="1" displayFolder="" measureGroup="Employee_Data" count="0"/>
    <cacheHierarchy uniqueName="[Measures].[Female Percentage]" caption="Female Percentage" measure="1" displayFolder="" measureGroup="Employee_Data" count="0"/>
    <cacheHierarchy uniqueName="[Measures].[Least Paid]" caption="Least Paid" measure="1" displayFolder="" measureGroup="Employee_Data" count="0"/>
    <cacheHierarchy uniqueName="[Measures].[__XL_Count Employee_Data]" caption="__XL_Count Employee_Data" measure="1" displayFolder="" measureGroup="Employee_Data" count="0" hidden="1"/>
    <cacheHierarchy uniqueName="[Measures].[__No measures defined]" caption="__No measures defined" measure="1" displayFolder="" count="0" hidden="1"/>
  </cacheHierarchies>
  <kpis count="0"/>
  <dimensions count="2">
    <dimension name="Employee_Data" uniqueName="[Employee_Data]" caption="Employee_Data"/>
    <dimension measure="1" name="Measures" uniqueName="[Measures]" caption="Measures"/>
  </dimensions>
  <measureGroups count="1">
    <measureGroup name="Employee_Data" caption="Employe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4.93291516204" backgroundQuery="1" createdVersion="8" refreshedVersion="8" minRefreshableVersion="3" recordCount="0" supportSubquery="1" supportAdvancedDrill="1" xr:uid="{8A070C34-98DE-4D4E-9B0B-58B9C735625D}">
  <cacheSource type="external" connectionId="2"/>
  <cacheFields count="7">
    <cacheField name="[Measures].[Total Employee]" caption="Total Employee" numFmtId="0" hierarchy="24" level="32767"/>
    <cacheField name="[Measures].[Average Salary]" caption="Average Salary" numFmtId="0" hierarchy="25" level="32767"/>
    <cacheField name="[Measures].[aveerge experience]" caption="aveerge experience" numFmtId="0" hierarchy="26" level="32767"/>
    <cacheField name="[Measures].[Highest Paid Department]" caption="Highest Paid Department" numFmtId="0" hierarchy="27" level="32767"/>
    <cacheField name="[Measures].[FTE %]" caption="FTE %" numFmtId="0" hierarchy="28" level="32767"/>
    <cacheField name="[Measures].[Female Percentage]" caption="Female Percentage" numFmtId="0" hierarchy="29" level="32767"/>
    <cacheField name="[Measures].[Least Paid]" caption="Least Paid" numFmtId="0" hierarchy="30" level="32767"/>
  </cacheFields>
  <cacheHierarchies count="33">
    <cacheHierarchy uniqueName="[Employee_Data].[Emp ID]" caption="Emp ID" attribute="1" defaultMemberUniqueName="[Employee_Data].[Emp ID].[All]" allUniqueName="[Employee_Data].[Emp ID].[All]" dimensionUniqueName="[Employee_Data]" displayFolder="" count="0" memberValueDatatype="130" unbalanced="0"/>
    <cacheHierarchy uniqueName="[Employee_Data].[First_name]" caption="First_name" attribute="1" defaultMemberUniqueName="[Employee_Data].[First_name].[All]" allUniqueName="[Employee_Data].[First_name].[All]" dimensionUniqueName="[Employee_Data]" displayFolder="" count="0" memberValueDatatype="130" unbalanced="0"/>
    <cacheHierarchy uniqueName="[Employee_Data].[Mid_name]" caption="Mid_name" attribute="1" defaultMemberUniqueName="[Employee_Data].[Mid_name].[All]" allUniqueName="[Employee_Data].[Mid_name].[All]" dimensionUniqueName="[Employee_Data]" displayFolder="" count="0" memberValueDatatype="130" unbalanced="0"/>
    <cacheHierarchy uniqueName="[Employee_Data].[last_name]" caption="last_name" attribute="1" defaultMemberUniqueName="[Employee_Data].[last_name].[All]" allUniqueName="[Employee_Data].[last_name].[All]" dimensionUniqueName="[Employee_Data]" displayFolder="" count="0" memberValueDatatype="130" unbalanced="0"/>
    <cacheHierarchy uniqueName="[Employee_Data].[Gender]" caption="Gender" attribute="1" defaultMemberUniqueName="[Employee_Data].[Gender].[All]" allUniqueName="[Employee_Data].[Gender].[All]" dimensionUniqueName="[Employee_Data]" displayFolder="" count="0" memberValueDatatype="130" unbalanced="0"/>
    <cacheHierarchy uniqueName="[Employee_Data].[Department]" caption="Department" attribute="1" defaultMemberUniqueName="[Employee_Data].[Department].[All]" allUniqueName="[Employee_Data].[Department].[All]" dimensionUniqueName="[Employee_Data]" displayFolder="" count="0" memberValueDatatype="130" unbalanced="0"/>
    <cacheHierarchy uniqueName="[Employee_Data].[Salary]" caption="Salary" attribute="1" defaultMemberUniqueName="[Employee_Data].[Salary].[All]" allUniqueName="[Employee_Data].[Salary].[All]" dimensionUniqueName="[Employee_Data]" displayFolder="" count="0" memberValueDatatype="5" unbalanced="0"/>
    <cacheHierarchy uniqueName="[Employee_Data].[Salary Bucket]" caption="Salary Bucket" attribute="1" defaultMemberUniqueName="[Employee_Data].[Salary Bucket].[All]" allUniqueName="[Employee_Data].[Salary Bucket].[All]" dimensionUniqueName="[Employee_Data]" displayFolder="" count="0" memberValueDatatype="130" unbalanced="0"/>
    <cacheHierarchy uniqueName="[Employee_Data].[Start Date]" caption="Start Date" attribute="1" time="1" defaultMemberUniqueName="[Employee_Data].[Start Date].[All]" allUniqueName="[Employee_Data].[Start Date].[All]" dimensionUniqueName="[Employee_Data]" displayFolder="" count="0" memberValueDatatype="7" unbalanced="0"/>
    <cacheHierarchy uniqueName="[Employee_Data].[FTE]" caption="FTE" attribute="1" defaultMemberUniqueName="[Employee_Data].[FTE].[All]" allUniqueName="[Employee_Data].[FTE].[All]" dimensionUniqueName="[Employee_Data]" displayFolder="" count="0" memberValueDatatype="5" unbalanced="0"/>
    <cacheHierarchy uniqueName="[Employee_Data].[Employee Type]" caption="Employee Type" attribute="1" defaultMemberUniqueName="[Employee_Data].[Employee Type].[All]" allUniqueName="[Employee_Data].[Employee Type].[All]" dimensionUniqueName="[Employee_Data]" displayFolder="" count="0" memberValueDatatype="130" unbalanced="0"/>
    <cacheHierarchy uniqueName="[Employee_Data].[Work Location]" caption="Work Location" attribute="1" defaultMemberUniqueName="[Employee_Data].[Work Location].[All]" allUniqueName="[Employee_Data].[Work Location].[All]" dimensionUniqueName="[Employee_Data]" displayFolder="" count="0" memberValueDatatype="130" unbalanced="0"/>
    <cacheHierarchy uniqueName="[Employee_Data].[Total Years]" caption="Total Years" attribute="1" defaultMemberUniqueName="[Employee_Data].[Total Years].[All]" allUniqueName="[Employee_Data].[Total Years].[All]" dimensionUniqueName="[Employee_Data]" displayFolder="" count="0" memberValueDatatype="5" unbalanced="0"/>
    <cacheHierarchy uniqueName="[Employee_Data].[Employee_t]" caption="Employee_t" attribute="1" defaultMemberUniqueName="[Employee_Data].[Employee_t].[All]" allUniqueName="[Employee_Data].[Employee_t].[All]" dimensionUniqueName="[Employee_Data]" displayFolder="" count="0" memberValueDatatype="130" unbalanced="0"/>
    <cacheHierarchy uniqueName="[Employee_Data].[Start Date (Year)]" caption="Start Date (Year)" attribute="1" defaultMemberUniqueName="[Employee_Data].[Start Date (Year)].[All]" allUniqueName="[Employee_Data].[Start Date (Year)].[All]" dimensionUniqueName="[Employee_Data]" displayFolder="" count="0" memberValueDatatype="130" unbalanced="0"/>
    <cacheHierarchy uniqueName="[Employee_Data].[Start Date (Quarter)]" caption="Start Date (Quarter)" attribute="1" defaultMemberUniqueName="[Employee_Data].[Start Date (Quarter)].[All]" allUniqueName="[Employee_Data].[Start Date (Quarter)].[All]" dimensionUniqueName="[Employee_Data]" displayFolder="" count="0" memberValueDatatype="130" unbalanced="0"/>
    <cacheHierarchy uniqueName="[Employee_Data].[Start Date (Month)]" caption="Start Date (Month)" attribute="1" defaultMemberUniqueName="[Employee_Data].[Start Date (Month)].[All]" allUniqueName="[Employee_Data].[Start Date (Month)].[All]" dimensionUniqueName="[Employee_Data]" displayFolder="" count="0" memberValueDatatype="130" unbalanced="0"/>
    <cacheHierarchy uniqueName="[Employee_Data].[Start Date (Month Index)]" caption="Start Date (Month Index)" attribute="1" defaultMemberUniqueName="[Employee_Data].[Start Date (Month Index)].[All]" allUniqueName="[Employee_Data].[Start Date (Month Index)].[All]" dimensionUniqueName="[Employee_Data]" displayFolder="" count="0" memberValueDatatype="20" unbalanced="0" hidden="1"/>
    <cacheHierarchy uniqueName="[Measures].[Count of Emp ID]" caption="Count of Emp ID" measure="1" displayFolder="" measureGroup="Employee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Employee_Data" count="0">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Employee_Data" count="0">
      <extLst>
        <ext xmlns:x15="http://schemas.microsoft.com/office/spreadsheetml/2010/11/main" uri="{B97F6D7D-B522-45F9-BDA1-12C45D357490}">
          <x15:cacheHierarchy aggregatedColumn="6"/>
        </ext>
      </extLst>
    </cacheHierarchy>
    <cacheHierarchy uniqueName="[Measures].[Sum of FTE]" caption="Sum of FTE" measure="1" displayFolder="" measureGroup="Employee_Data" count="0">
      <extLst>
        <ext xmlns:x15="http://schemas.microsoft.com/office/spreadsheetml/2010/11/main" uri="{B97F6D7D-B522-45F9-BDA1-12C45D357490}">
          <x15:cacheHierarchy aggregatedColumn="9"/>
        </ext>
      </extLst>
    </cacheHierarchy>
    <cacheHierarchy uniqueName="[Measures].[Count of Work Location]" caption="Count of Work Location" measure="1" displayFolder="" measureGroup="Employee_Data" count="0">
      <extLst>
        <ext xmlns:x15="http://schemas.microsoft.com/office/spreadsheetml/2010/11/main" uri="{B97F6D7D-B522-45F9-BDA1-12C45D357490}">
          <x15:cacheHierarchy aggregatedColumn="11"/>
        </ext>
      </extLst>
    </cacheHierarchy>
    <cacheHierarchy uniqueName="[Measures].[Count of Employee Type]" caption="Count of Employee Type" measure="1" displayFolder="" measureGroup="Employee_Data" count="0">
      <extLst>
        <ext xmlns:x15="http://schemas.microsoft.com/office/spreadsheetml/2010/11/main" uri="{B97F6D7D-B522-45F9-BDA1-12C45D357490}">
          <x15:cacheHierarchy aggregatedColumn="10"/>
        </ext>
      </extLst>
    </cacheHierarchy>
    <cacheHierarchy uniqueName="[Measures].[Total Employee]" caption="Total Employee" measure="1" displayFolder="" measureGroup="Employee_Data" count="0" oneField="1">
      <fieldsUsage count="1">
        <fieldUsage x="0"/>
      </fieldsUsage>
    </cacheHierarchy>
    <cacheHierarchy uniqueName="[Measures].[Average Salary]" caption="Average Salary" measure="1" displayFolder="" measureGroup="Employee_Data" count="0" oneField="1">
      <fieldsUsage count="1">
        <fieldUsage x="1"/>
      </fieldsUsage>
    </cacheHierarchy>
    <cacheHierarchy uniqueName="[Measures].[aveerge experience]" caption="aveerge experience" measure="1" displayFolder="" measureGroup="Employee_Data" count="0" oneField="1">
      <fieldsUsage count="1">
        <fieldUsage x="2"/>
      </fieldsUsage>
    </cacheHierarchy>
    <cacheHierarchy uniqueName="[Measures].[Highest Paid Department]" caption="Highest Paid Department" measure="1" displayFolder="" measureGroup="Employee_Data" count="0" oneField="1">
      <fieldsUsage count="1">
        <fieldUsage x="3"/>
      </fieldsUsage>
    </cacheHierarchy>
    <cacheHierarchy uniqueName="[Measures].[FTE %]" caption="FTE %" measure="1" displayFolder="" measureGroup="Employee_Data" count="0" oneField="1">
      <fieldsUsage count="1">
        <fieldUsage x="4"/>
      </fieldsUsage>
    </cacheHierarchy>
    <cacheHierarchy uniqueName="[Measures].[Female Percentage]" caption="Female Percentage" measure="1" displayFolder="" measureGroup="Employee_Data" count="0" oneField="1">
      <fieldsUsage count="1">
        <fieldUsage x="5"/>
      </fieldsUsage>
    </cacheHierarchy>
    <cacheHierarchy uniqueName="[Measures].[Least Paid]" caption="Least Paid" measure="1" displayFolder="" measureGroup="Employee_Data" count="0" oneField="1">
      <fieldsUsage count="1">
        <fieldUsage x="6"/>
      </fieldsUsage>
    </cacheHierarchy>
    <cacheHierarchy uniqueName="[Measures].[__XL_Count Employee_Data]" caption="__XL_Count Employee_Data" measure="1" displayFolder="" measureGroup="Employee_Data" count="0" hidden="1"/>
    <cacheHierarchy uniqueName="[Measures].[__No measures defined]" caption="__No measures defined" measure="1" displayFolder="" count="0" hidden="1"/>
  </cacheHierarchies>
  <kpis count="0"/>
  <dimensions count="2">
    <dimension name="Employee_Data" uniqueName="[Employee_Data]" caption="Employee_Data"/>
    <dimension measure="1" name="Measures" uniqueName="[Measures]" caption="Measures"/>
  </dimensions>
  <measureGroups count="1">
    <measureGroup name="Employee_Data" caption="Employe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4.947900578707" backgroundQuery="1" createdVersion="8" refreshedVersion="8" minRefreshableVersion="3" recordCount="0" supportSubquery="1" supportAdvancedDrill="1" xr:uid="{5B35A766-224A-445F-AB79-CF8FEF7CB3C2}">
  <cacheSource type="external" connectionId="2"/>
  <cacheFields count="8">
    <cacheField name="[Measures].[Total Employee]" caption="Total Employee" numFmtId="0" hierarchy="24" level="32767"/>
    <cacheField name="[Measures].[Average Salary]" caption="Average Salary" numFmtId="0" hierarchy="25" level="32767"/>
    <cacheField name="[Measures].[aveerge experience]" caption="aveerge experience" numFmtId="0" hierarchy="26" level="32767"/>
    <cacheField name="[Measures].[Highest Paid Department]" caption="Highest Paid Department" numFmtId="0" hierarchy="27" level="32767"/>
    <cacheField name="[Measures].[FTE %]" caption="FTE %" numFmtId="0" hierarchy="28" level="32767"/>
    <cacheField name="[Employee_Data].[Department].[Department]" caption="Department" numFmtId="0" hierarchy="5" level="1">
      <sharedItems containsSemiMixedTypes="0" containsNonDate="0" containsString="0"/>
    </cacheField>
    <cacheField name="[Measures].[Female Percentage]" caption="Female Percentage" numFmtId="0" hierarchy="29" level="32767"/>
    <cacheField name="[Measures].[Least Paid]" caption="Least Paid" numFmtId="0" hierarchy="30" level="32767"/>
  </cacheFields>
  <cacheHierarchies count="33">
    <cacheHierarchy uniqueName="[Employee_Data].[Emp ID]" caption="Emp ID" attribute="1" defaultMemberUniqueName="[Employee_Data].[Emp ID].[All]" allUniqueName="[Employee_Data].[Emp ID].[All]" dimensionUniqueName="[Employee_Data]" displayFolder="" count="0" memberValueDatatype="130" unbalanced="0"/>
    <cacheHierarchy uniqueName="[Employee_Data].[First_name]" caption="First_name" attribute="1" defaultMemberUniqueName="[Employee_Data].[First_name].[All]" allUniqueName="[Employee_Data].[First_name].[All]" dimensionUniqueName="[Employee_Data]" displayFolder="" count="0" memberValueDatatype="130" unbalanced="0"/>
    <cacheHierarchy uniqueName="[Employee_Data].[Mid_name]" caption="Mid_name" attribute="1" defaultMemberUniqueName="[Employee_Data].[Mid_name].[All]" allUniqueName="[Employee_Data].[Mid_name].[All]" dimensionUniqueName="[Employee_Data]" displayFolder="" count="0" memberValueDatatype="130" unbalanced="0"/>
    <cacheHierarchy uniqueName="[Employee_Data].[last_name]" caption="last_name" attribute="1" defaultMemberUniqueName="[Employee_Data].[last_name].[All]" allUniqueName="[Employee_Data].[last_name].[All]" dimensionUniqueName="[Employee_Data]" displayFolder="" count="0" memberValueDatatype="130" unbalanced="0"/>
    <cacheHierarchy uniqueName="[Employee_Data].[Gender]" caption="Gender" attribute="1" defaultMemberUniqueName="[Employee_Data].[Gender].[All]" allUniqueName="[Employee_Data].[Gender].[All]" dimensionUniqueName="[Employee_Data]" displayFolder="" count="0" memberValueDatatype="130" unbalanced="0"/>
    <cacheHierarchy uniqueName="[Employee_Data].[Department]" caption="Department" attribute="1" defaultMemberUniqueName="[Employee_Data].[Department].[All]" allUniqueName="[Employee_Data].[Department].[All]" dimensionUniqueName="[Employee_Data]" displayFolder="" count="2" memberValueDatatype="130" unbalanced="0">
      <fieldsUsage count="2">
        <fieldUsage x="-1"/>
        <fieldUsage x="5"/>
      </fieldsUsage>
    </cacheHierarchy>
    <cacheHierarchy uniqueName="[Employee_Data].[Salary]" caption="Salary" attribute="1" defaultMemberUniqueName="[Employee_Data].[Salary].[All]" allUniqueName="[Employee_Data].[Salary].[All]" dimensionUniqueName="[Employee_Data]" displayFolder="" count="0" memberValueDatatype="5" unbalanced="0"/>
    <cacheHierarchy uniqueName="[Employee_Data].[Salary Bucket]" caption="Salary Bucket" attribute="1" defaultMemberUniqueName="[Employee_Data].[Salary Bucket].[All]" allUniqueName="[Employee_Data].[Salary Bucket].[All]" dimensionUniqueName="[Employee_Data]" displayFolder="" count="0" memberValueDatatype="130" unbalanced="0"/>
    <cacheHierarchy uniqueName="[Employee_Data].[Start Date]" caption="Start Date" attribute="1" time="1" defaultMemberUniqueName="[Employee_Data].[Start Date].[All]" allUniqueName="[Employee_Data].[Start Date].[All]" dimensionUniqueName="[Employee_Data]" displayFolder="" count="0" memberValueDatatype="7" unbalanced="0"/>
    <cacheHierarchy uniqueName="[Employee_Data].[FTE]" caption="FTE" attribute="1" defaultMemberUniqueName="[Employee_Data].[FTE].[All]" allUniqueName="[Employee_Data].[FTE].[All]" dimensionUniqueName="[Employee_Data]" displayFolder="" count="0" memberValueDatatype="5" unbalanced="0"/>
    <cacheHierarchy uniqueName="[Employee_Data].[Employee Type]" caption="Employee Type" attribute="1" defaultMemberUniqueName="[Employee_Data].[Employee Type].[All]" allUniqueName="[Employee_Data].[Employee Type].[All]" dimensionUniqueName="[Employee_Data]" displayFolder="" count="0" memberValueDatatype="130" unbalanced="0"/>
    <cacheHierarchy uniqueName="[Employee_Data].[Work Location]" caption="Work Location" attribute="1" defaultMemberUniqueName="[Employee_Data].[Work Location].[All]" allUniqueName="[Employee_Data].[Work Location].[All]" dimensionUniqueName="[Employee_Data]" displayFolder="" count="0" memberValueDatatype="130" unbalanced="0"/>
    <cacheHierarchy uniqueName="[Employee_Data].[Total Years]" caption="Total Years" attribute="1" defaultMemberUniqueName="[Employee_Data].[Total Years].[All]" allUniqueName="[Employee_Data].[Total Years].[All]" dimensionUniqueName="[Employee_Data]" displayFolder="" count="0" memberValueDatatype="5" unbalanced="0"/>
    <cacheHierarchy uniqueName="[Employee_Data].[Employee_t]" caption="Employee_t" attribute="1" defaultMemberUniqueName="[Employee_Data].[Employee_t].[All]" allUniqueName="[Employee_Data].[Employee_t].[All]" dimensionUniqueName="[Employee_Data]" displayFolder="" count="0" memberValueDatatype="130" unbalanced="0"/>
    <cacheHierarchy uniqueName="[Employee_Data].[Start Date (Year)]" caption="Start Date (Year)" attribute="1" defaultMemberUniqueName="[Employee_Data].[Start Date (Year)].[All]" allUniqueName="[Employee_Data].[Start Date (Year)].[All]" dimensionUniqueName="[Employee_Data]" displayFolder="" count="0" memberValueDatatype="130" unbalanced="0"/>
    <cacheHierarchy uniqueName="[Employee_Data].[Start Date (Quarter)]" caption="Start Date (Quarter)" attribute="1" defaultMemberUniqueName="[Employee_Data].[Start Date (Quarter)].[All]" allUniqueName="[Employee_Data].[Start Date (Quarter)].[All]" dimensionUniqueName="[Employee_Data]" displayFolder="" count="0" memberValueDatatype="130" unbalanced="0"/>
    <cacheHierarchy uniqueName="[Employee_Data].[Start Date (Month)]" caption="Start Date (Month)" attribute="1" defaultMemberUniqueName="[Employee_Data].[Start Date (Month)].[All]" allUniqueName="[Employee_Data].[Start Date (Month)].[All]" dimensionUniqueName="[Employee_Data]" displayFolder="" count="0" memberValueDatatype="130" unbalanced="0"/>
    <cacheHierarchy uniqueName="[Employee_Data].[Start Date (Month Index)]" caption="Start Date (Month Index)" attribute="1" defaultMemberUniqueName="[Employee_Data].[Start Date (Month Index)].[All]" allUniqueName="[Employee_Data].[Start Date (Month Index)].[All]" dimensionUniqueName="[Employee_Data]" displayFolder="" count="0" memberValueDatatype="20" unbalanced="0" hidden="1"/>
    <cacheHierarchy uniqueName="[Measures].[Count of Emp ID]" caption="Count of Emp ID" measure="1" displayFolder="" measureGroup="Employee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Employee_Data" count="0">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Employee_Data" count="0">
      <extLst>
        <ext xmlns:x15="http://schemas.microsoft.com/office/spreadsheetml/2010/11/main" uri="{B97F6D7D-B522-45F9-BDA1-12C45D357490}">
          <x15:cacheHierarchy aggregatedColumn="6"/>
        </ext>
      </extLst>
    </cacheHierarchy>
    <cacheHierarchy uniqueName="[Measures].[Sum of FTE]" caption="Sum of FTE" measure="1" displayFolder="" measureGroup="Employee_Data" count="0">
      <extLst>
        <ext xmlns:x15="http://schemas.microsoft.com/office/spreadsheetml/2010/11/main" uri="{B97F6D7D-B522-45F9-BDA1-12C45D357490}">
          <x15:cacheHierarchy aggregatedColumn="9"/>
        </ext>
      </extLst>
    </cacheHierarchy>
    <cacheHierarchy uniqueName="[Measures].[Count of Work Location]" caption="Count of Work Location" measure="1" displayFolder="" measureGroup="Employee_Data" count="0">
      <extLst>
        <ext xmlns:x15="http://schemas.microsoft.com/office/spreadsheetml/2010/11/main" uri="{B97F6D7D-B522-45F9-BDA1-12C45D357490}">
          <x15:cacheHierarchy aggregatedColumn="11"/>
        </ext>
      </extLst>
    </cacheHierarchy>
    <cacheHierarchy uniqueName="[Measures].[Count of Employee Type]" caption="Count of Employee Type" measure="1" displayFolder="" measureGroup="Employee_Data" count="0">
      <extLst>
        <ext xmlns:x15="http://schemas.microsoft.com/office/spreadsheetml/2010/11/main" uri="{B97F6D7D-B522-45F9-BDA1-12C45D357490}">
          <x15:cacheHierarchy aggregatedColumn="10"/>
        </ext>
      </extLst>
    </cacheHierarchy>
    <cacheHierarchy uniqueName="[Measures].[Total Employee]" caption="Total Employee" measure="1" displayFolder="" measureGroup="Employee_Data" count="0" oneField="1">
      <fieldsUsage count="1">
        <fieldUsage x="0"/>
      </fieldsUsage>
    </cacheHierarchy>
    <cacheHierarchy uniqueName="[Measures].[Average Salary]" caption="Average Salary" measure="1" displayFolder="" measureGroup="Employee_Data" count="0" oneField="1">
      <fieldsUsage count="1">
        <fieldUsage x="1"/>
      </fieldsUsage>
    </cacheHierarchy>
    <cacheHierarchy uniqueName="[Measures].[aveerge experience]" caption="aveerge experience" measure="1" displayFolder="" measureGroup="Employee_Data" count="0" oneField="1">
      <fieldsUsage count="1">
        <fieldUsage x="2"/>
      </fieldsUsage>
    </cacheHierarchy>
    <cacheHierarchy uniqueName="[Measures].[Highest Paid Department]" caption="Highest Paid Department" measure="1" displayFolder="" measureGroup="Employee_Data" count="0" oneField="1">
      <fieldsUsage count="1">
        <fieldUsage x="3"/>
      </fieldsUsage>
    </cacheHierarchy>
    <cacheHierarchy uniqueName="[Measures].[FTE %]" caption="FTE %" measure="1" displayFolder="" measureGroup="Employee_Data" count="0" oneField="1">
      <fieldsUsage count="1">
        <fieldUsage x="4"/>
      </fieldsUsage>
    </cacheHierarchy>
    <cacheHierarchy uniqueName="[Measures].[Female Percentage]" caption="Female Percentage" measure="1" displayFolder="" measureGroup="Employee_Data" count="0" oneField="1">
      <fieldsUsage count="1">
        <fieldUsage x="6"/>
      </fieldsUsage>
    </cacheHierarchy>
    <cacheHierarchy uniqueName="[Measures].[Least Paid]" caption="Least Paid" measure="1" displayFolder="" measureGroup="Employee_Data" count="0" oneField="1">
      <fieldsUsage count="1">
        <fieldUsage x="7"/>
      </fieldsUsage>
    </cacheHierarchy>
    <cacheHierarchy uniqueName="[Measures].[__XL_Count Employee_Data]" caption="__XL_Count Employee_Data" measure="1" displayFolder="" measureGroup="Employee_Data" count="0" hidden="1"/>
    <cacheHierarchy uniqueName="[Measures].[__No measures defined]" caption="__No measures defined" measure="1" displayFolder="" count="0" hidden="1"/>
  </cacheHierarchies>
  <kpis count="0"/>
  <dimensions count="2">
    <dimension name="Employee_Data" uniqueName="[Employee_Data]" caption="Employee_Data"/>
    <dimension measure="1" name="Measures" uniqueName="[Measures]" caption="Measures"/>
  </dimensions>
  <measureGroups count="1">
    <measureGroup name="Employee_Data" caption="Employe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4.947901273146" backgroundQuery="1" createdVersion="8" refreshedVersion="8" minRefreshableVersion="3" recordCount="0" supportSubquery="1" supportAdvancedDrill="1" xr:uid="{7A600912-8CF0-4742-8858-87FE18C0B5F5}">
  <cacheSource type="external" connectionId="2"/>
  <cacheFields count="3">
    <cacheField name="[Employee_Data].[Department].[Department]" caption="Department" numFmtId="0" hierarchy="5" level="1">
      <sharedItems count="1">
        <s v="Marketing"/>
      </sharedItems>
    </cacheField>
    <cacheField name="[Measures].[Count of Emp ID]" caption="Count of Emp ID" numFmtId="0" hierarchy="18" level="32767"/>
    <cacheField name="[Measures].[Sum of Salary]" caption="Sum of Salary" numFmtId="0" hierarchy="19" level="32767"/>
  </cacheFields>
  <cacheHierarchies count="33">
    <cacheHierarchy uniqueName="[Employee_Data].[Emp ID]" caption="Emp ID" attribute="1" defaultMemberUniqueName="[Employee_Data].[Emp ID].[All]" allUniqueName="[Employee_Data].[Emp ID].[All]" dimensionUniqueName="[Employee_Data]" displayFolder="" count="0" memberValueDatatype="130" unbalanced="0"/>
    <cacheHierarchy uniqueName="[Employee_Data].[First_name]" caption="First_name" attribute="1" defaultMemberUniqueName="[Employee_Data].[First_name].[All]" allUniqueName="[Employee_Data].[First_name].[All]" dimensionUniqueName="[Employee_Data]" displayFolder="" count="0" memberValueDatatype="130" unbalanced="0"/>
    <cacheHierarchy uniqueName="[Employee_Data].[Mid_name]" caption="Mid_name" attribute="1" defaultMemberUniqueName="[Employee_Data].[Mid_name].[All]" allUniqueName="[Employee_Data].[Mid_name].[All]" dimensionUniqueName="[Employee_Data]" displayFolder="" count="0" memberValueDatatype="130" unbalanced="0"/>
    <cacheHierarchy uniqueName="[Employee_Data].[last_name]" caption="last_name" attribute="1" defaultMemberUniqueName="[Employee_Data].[last_name].[All]" allUniqueName="[Employee_Data].[last_name].[All]" dimensionUniqueName="[Employee_Data]" displayFolder="" count="0" memberValueDatatype="130" unbalanced="0"/>
    <cacheHierarchy uniqueName="[Employee_Data].[Gender]" caption="Gender" attribute="1" defaultMemberUniqueName="[Employee_Data].[Gender].[All]" allUniqueName="[Employee_Data].[Gender].[All]" dimensionUniqueName="[Employee_Data]" displayFolder="" count="0" memberValueDatatype="130" unbalanced="0"/>
    <cacheHierarchy uniqueName="[Employee_Data].[Department]" caption="Department" attribute="1" defaultMemberUniqueName="[Employee_Data].[Department].[All]" allUniqueName="[Employee_Data].[Department].[All]" dimensionUniqueName="[Employee_Data]" displayFolder="" count="2" memberValueDatatype="130" unbalanced="0">
      <fieldsUsage count="2">
        <fieldUsage x="-1"/>
        <fieldUsage x="0"/>
      </fieldsUsage>
    </cacheHierarchy>
    <cacheHierarchy uniqueName="[Employee_Data].[Salary]" caption="Salary" attribute="1" defaultMemberUniqueName="[Employee_Data].[Salary].[All]" allUniqueName="[Employee_Data].[Salary].[All]" dimensionUniqueName="[Employee_Data]" displayFolder="" count="0" memberValueDatatype="5" unbalanced="0"/>
    <cacheHierarchy uniqueName="[Employee_Data].[Salary Bucket]" caption="Salary Bucket" attribute="1" defaultMemberUniqueName="[Employee_Data].[Salary Bucket].[All]" allUniqueName="[Employee_Data].[Salary Bucket].[All]" dimensionUniqueName="[Employee_Data]" displayFolder="" count="0" memberValueDatatype="130" unbalanced="0"/>
    <cacheHierarchy uniqueName="[Employee_Data].[Start Date]" caption="Start Date" attribute="1" time="1" defaultMemberUniqueName="[Employee_Data].[Start Date].[All]" allUniqueName="[Employee_Data].[Start Date].[All]" dimensionUniqueName="[Employee_Data]" displayFolder="" count="0" memberValueDatatype="7" unbalanced="0"/>
    <cacheHierarchy uniqueName="[Employee_Data].[FTE]" caption="FTE" attribute="1" defaultMemberUniqueName="[Employee_Data].[FTE].[All]" allUniqueName="[Employee_Data].[FTE].[All]" dimensionUniqueName="[Employee_Data]" displayFolder="" count="0" memberValueDatatype="5" unbalanced="0"/>
    <cacheHierarchy uniqueName="[Employee_Data].[Employee Type]" caption="Employee Type" attribute="1" defaultMemberUniqueName="[Employee_Data].[Employee Type].[All]" allUniqueName="[Employee_Data].[Employee Type].[All]" dimensionUniqueName="[Employee_Data]" displayFolder="" count="0" memberValueDatatype="130" unbalanced="0"/>
    <cacheHierarchy uniqueName="[Employee_Data].[Work Location]" caption="Work Location" attribute="1" defaultMemberUniqueName="[Employee_Data].[Work Location].[All]" allUniqueName="[Employee_Data].[Work Location].[All]" dimensionUniqueName="[Employee_Data]" displayFolder="" count="0" memberValueDatatype="130" unbalanced="0"/>
    <cacheHierarchy uniqueName="[Employee_Data].[Total Years]" caption="Total Years" attribute="1" defaultMemberUniqueName="[Employee_Data].[Total Years].[All]" allUniqueName="[Employee_Data].[Total Years].[All]" dimensionUniqueName="[Employee_Data]" displayFolder="" count="0" memberValueDatatype="5" unbalanced="0"/>
    <cacheHierarchy uniqueName="[Employee_Data].[Employee_t]" caption="Employee_t" attribute="1" defaultMemberUniqueName="[Employee_Data].[Employee_t].[All]" allUniqueName="[Employee_Data].[Employee_t].[All]" dimensionUniqueName="[Employee_Data]" displayFolder="" count="0" memberValueDatatype="130" unbalanced="0"/>
    <cacheHierarchy uniqueName="[Employee_Data].[Start Date (Year)]" caption="Start Date (Year)" attribute="1" defaultMemberUniqueName="[Employee_Data].[Start Date (Year)].[All]" allUniqueName="[Employee_Data].[Start Date (Year)].[All]" dimensionUniqueName="[Employee_Data]" displayFolder="" count="0" memberValueDatatype="130" unbalanced="0"/>
    <cacheHierarchy uniqueName="[Employee_Data].[Start Date (Quarter)]" caption="Start Date (Quarter)" attribute="1" defaultMemberUniqueName="[Employee_Data].[Start Date (Quarter)].[All]" allUniqueName="[Employee_Data].[Start Date (Quarter)].[All]" dimensionUniqueName="[Employee_Data]" displayFolder="" count="0" memberValueDatatype="130" unbalanced="0"/>
    <cacheHierarchy uniqueName="[Employee_Data].[Start Date (Month)]" caption="Start Date (Month)" attribute="1" defaultMemberUniqueName="[Employee_Data].[Start Date (Month)].[All]" allUniqueName="[Employee_Data].[Start Date (Month)].[All]" dimensionUniqueName="[Employee_Data]" displayFolder="" count="0" memberValueDatatype="130" unbalanced="0"/>
    <cacheHierarchy uniqueName="[Employee_Data].[Start Date (Month Index)]" caption="Start Date (Month Index)" attribute="1" defaultMemberUniqueName="[Employee_Data].[Start Date (Month Index)].[All]" allUniqueName="[Employee_Data].[Start Date (Month Index)].[All]" dimensionUniqueName="[Employee_Data]" displayFolder="" count="0" memberValueDatatype="20" unbalanced="0" hidden="1"/>
    <cacheHierarchy uniqueName="[Measures].[Count of Emp ID]" caption="Count of Emp ID" measure="1" displayFolder="" measureGroup="Employee_Data" count="0" oneField="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Employee_Data" count="0" oneField="1">
      <fieldsUsage count="1">
        <fieldUsage x="2"/>
      </fieldsUsage>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Employee_Data" count="0">
      <extLst>
        <ext xmlns:x15="http://schemas.microsoft.com/office/spreadsheetml/2010/11/main" uri="{B97F6D7D-B522-45F9-BDA1-12C45D357490}">
          <x15:cacheHierarchy aggregatedColumn="6"/>
        </ext>
      </extLst>
    </cacheHierarchy>
    <cacheHierarchy uniqueName="[Measures].[Sum of FTE]" caption="Sum of FTE" measure="1" displayFolder="" measureGroup="Employee_Data" count="0">
      <extLst>
        <ext xmlns:x15="http://schemas.microsoft.com/office/spreadsheetml/2010/11/main" uri="{B97F6D7D-B522-45F9-BDA1-12C45D357490}">
          <x15:cacheHierarchy aggregatedColumn="9"/>
        </ext>
      </extLst>
    </cacheHierarchy>
    <cacheHierarchy uniqueName="[Measures].[Count of Work Location]" caption="Count of Work Location" measure="1" displayFolder="" measureGroup="Employee_Data" count="0">
      <extLst>
        <ext xmlns:x15="http://schemas.microsoft.com/office/spreadsheetml/2010/11/main" uri="{B97F6D7D-B522-45F9-BDA1-12C45D357490}">
          <x15:cacheHierarchy aggregatedColumn="11"/>
        </ext>
      </extLst>
    </cacheHierarchy>
    <cacheHierarchy uniqueName="[Measures].[Count of Employee Type]" caption="Count of Employee Type" measure="1" displayFolder="" measureGroup="Employee_Data" count="0">
      <extLst>
        <ext xmlns:x15="http://schemas.microsoft.com/office/spreadsheetml/2010/11/main" uri="{B97F6D7D-B522-45F9-BDA1-12C45D357490}">
          <x15:cacheHierarchy aggregatedColumn="10"/>
        </ext>
      </extLst>
    </cacheHierarchy>
    <cacheHierarchy uniqueName="[Measures].[Total Employee]" caption="Total Employee" measure="1" displayFolder="" measureGroup="Employee_Data" count="0"/>
    <cacheHierarchy uniqueName="[Measures].[Average Salary]" caption="Average Salary" measure="1" displayFolder="" measureGroup="Employee_Data" count="0"/>
    <cacheHierarchy uniqueName="[Measures].[aveerge experience]" caption="aveerge experience" measure="1" displayFolder="" measureGroup="Employee_Data" count="0"/>
    <cacheHierarchy uniqueName="[Measures].[Highest Paid Department]" caption="Highest Paid Department" measure="1" displayFolder="" measureGroup="Employee_Data" count="0"/>
    <cacheHierarchy uniqueName="[Measures].[FTE %]" caption="FTE %" measure="1" displayFolder="" measureGroup="Employee_Data" count="0"/>
    <cacheHierarchy uniqueName="[Measures].[Female Percentage]" caption="Female Percentage" measure="1" displayFolder="" measureGroup="Employee_Data" count="0"/>
    <cacheHierarchy uniqueName="[Measures].[Least Paid]" caption="Least Paid" measure="1" displayFolder="" measureGroup="Employee_Data" count="0"/>
    <cacheHierarchy uniqueName="[Measures].[__XL_Count Employee_Data]" caption="__XL_Count Employee_Data" measure="1" displayFolder="" measureGroup="Employee_Data" count="0" hidden="1"/>
    <cacheHierarchy uniqueName="[Measures].[__No measures defined]" caption="__No measures defined" measure="1" displayFolder="" count="0" hidden="1"/>
  </cacheHierarchies>
  <kpis count="0"/>
  <dimensions count="2">
    <dimension name="Employee_Data" uniqueName="[Employee_Data]" caption="Employee_Data"/>
    <dimension measure="1" name="Measures" uniqueName="[Measures]" caption="Measures"/>
  </dimensions>
  <measureGroups count="1">
    <measureGroup name="Employee_Data" caption="Employe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4.947901851854" backgroundQuery="1" createdVersion="8" refreshedVersion="8" minRefreshableVersion="3" recordCount="0" supportSubquery="1" supportAdvancedDrill="1" xr:uid="{D1FE6A18-69B9-4A94-9789-2BDE5E24A4CF}">
  <cacheSource type="external" connectionId="2"/>
  <cacheFields count="1">
    <cacheField name="[Employee_Data].[Department].[Department]" caption="Department" numFmtId="0" hierarchy="5" level="1">
      <sharedItems count="1">
        <s v="Marketing"/>
      </sharedItems>
    </cacheField>
  </cacheFields>
  <cacheHierarchies count="33">
    <cacheHierarchy uniqueName="[Employee_Data].[Emp ID]" caption="Emp ID" attribute="1" defaultMemberUniqueName="[Employee_Data].[Emp ID].[All]" allUniqueName="[Employee_Data].[Emp ID].[All]" dimensionUniqueName="[Employee_Data]" displayFolder="" count="0" memberValueDatatype="130" unbalanced="0"/>
    <cacheHierarchy uniqueName="[Employee_Data].[First_name]" caption="First_name" attribute="1" defaultMemberUniqueName="[Employee_Data].[First_name].[All]" allUniqueName="[Employee_Data].[First_name].[All]" dimensionUniqueName="[Employee_Data]" displayFolder="" count="0" memberValueDatatype="130" unbalanced="0"/>
    <cacheHierarchy uniqueName="[Employee_Data].[Mid_name]" caption="Mid_name" attribute="1" defaultMemberUniqueName="[Employee_Data].[Mid_name].[All]" allUniqueName="[Employee_Data].[Mid_name].[All]" dimensionUniqueName="[Employee_Data]" displayFolder="" count="0" memberValueDatatype="130" unbalanced="0"/>
    <cacheHierarchy uniqueName="[Employee_Data].[last_name]" caption="last_name" attribute="1" defaultMemberUniqueName="[Employee_Data].[last_name].[All]" allUniqueName="[Employee_Data].[last_name].[All]" dimensionUniqueName="[Employee_Data]" displayFolder="" count="0" memberValueDatatype="130" unbalanced="0"/>
    <cacheHierarchy uniqueName="[Employee_Data].[Gender]" caption="Gender" attribute="1" defaultMemberUniqueName="[Employee_Data].[Gender].[All]" allUniqueName="[Employee_Data].[Gender].[All]" dimensionUniqueName="[Employee_Data]" displayFolder="" count="0" memberValueDatatype="130" unbalanced="0"/>
    <cacheHierarchy uniqueName="[Employee_Data].[Department]" caption="Department" attribute="1" defaultMemberUniqueName="[Employee_Data].[Department].[All]" allUniqueName="[Employee_Data].[Department].[All]" dimensionUniqueName="[Employee_Data]" displayFolder="" count="2" memberValueDatatype="130" unbalanced="0">
      <fieldsUsage count="2">
        <fieldUsage x="-1"/>
        <fieldUsage x="0"/>
      </fieldsUsage>
    </cacheHierarchy>
    <cacheHierarchy uniqueName="[Employee_Data].[Salary]" caption="Salary" attribute="1" defaultMemberUniqueName="[Employee_Data].[Salary].[All]" allUniqueName="[Employee_Data].[Salary].[All]" dimensionUniqueName="[Employee_Data]" displayFolder="" count="0" memberValueDatatype="5" unbalanced="0"/>
    <cacheHierarchy uniqueName="[Employee_Data].[Salary Bucket]" caption="Salary Bucket" attribute="1" defaultMemberUniqueName="[Employee_Data].[Salary Bucket].[All]" allUniqueName="[Employee_Data].[Salary Bucket].[All]" dimensionUniqueName="[Employee_Data]" displayFolder="" count="0" memberValueDatatype="130" unbalanced="0"/>
    <cacheHierarchy uniqueName="[Employee_Data].[Start Date]" caption="Start Date" attribute="1" time="1" defaultMemberUniqueName="[Employee_Data].[Start Date].[All]" allUniqueName="[Employee_Data].[Start Date].[All]" dimensionUniqueName="[Employee_Data]" displayFolder="" count="0" memberValueDatatype="7" unbalanced="0"/>
    <cacheHierarchy uniqueName="[Employee_Data].[FTE]" caption="FTE" attribute="1" defaultMemberUniqueName="[Employee_Data].[FTE].[All]" allUniqueName="[Employee_Data].[FTE].[All]" dimensionUniqueName="[Employee_Data]" displayFolder="" count="0" memberValueDatatype="5" unbalanced="0"/>
    <cacheHierarchy uniqueName="[Employee_Data].[Employee Type]" caption="Employee Type" attribute="1" defaultMemberUniqueName="[Employee_Data].[Employee Type].[All]" allUniqueName="[Employee_Data].[Employee Type].[All]" dimensionUniqueName="[Employee_Data]" displayFolder="" count="0" memberValueDatatype="130" unbalanced="0"/>
    <cacheHierarchy uniqueName="[Employee_Data].[Work Location]" caption="Work Location" attribute="1" defaultMemberUniqueName="[Employee_Data].[Work Location].[All]" allUniqueName="[Employee_Data].[Work Location].[All]" dimensionUniqueName="[Employee_Data]" displayFolder="" count="0" memberValueDatatype="130" unbalanced="0"/>
    <cacheHierarchy uniqueName="[Employee_Data].[Total Years]" caption="Total Years" attribute="1" defaultMemberUniqueName="[Employee_Data].[Total Years].[All]" allUniqueName="[Employee_Data].[Total Years].[All]" dimensionUniqueName="[Employee_Data]" displayFolder="" count="0" memberValueDatatype="5" unbalanced="0"/>
    <cacheHierarchy uniqueName="[Employee_Data].[Employee_t]" caption="Employee_t" attribute="1" defaultMemberUniqueName="[Employee_Data].[Employee_t].[All]" allUniqueName="[Employee_Data].[Employee_t].[All]" dimensionUniqueName="[Employee_Data]" displayFolder="" count="0" memberValueDatatype="130" unbalanced="0"/>
    <cacheHierarchy uniqueName="[Employee_Data].[Start Date (Year)]" caption="Start Date (Year)" attribute="1" defaultMemberUniqueName="[Employee_Data].[Start Date (Year)].[All]" allUniqueName="[Employee_Data].[Start Date (Year)].[All]" dimensionUniqueName="[Employee_Data]" displayFolder="" count="0" memberValueDatatype="130" unbalanced="0"/>
    <cacheHierarchy uniqueName="[Employee_Data].[Start Date (Quarter)]" caption="Start Date (Quarter)" attribute="1" defaultMemberUniqueName="[Employee_Data].[Start Date (Quarter)].[All]" allUniqueName="[Employee_Data].[Start Date (Quarter)].[All]" dimensionUniqueName="[Employee_Data]" displayFolder="" count="0" memberValueDatatype="130" unbalanced="0"/>
    <cacheHierarchy uniqueName="[Employee_Data].[Start Date (Month)]" caption="Start Date (Month)" attribute="1" defaultMemberUniqueName="[Employee_Data].[Start Date (Month)].[All]" allUniqueName="[Employee_Data].[Start Date (Month)].[All]" dimensionUniqueName="[Employee_Data]" displayFolder="" count="0" memberValueDatatype="130" unbalanced="0"/>
    <cacheHierarchy uniqueName="[Employee_Data].[Start Date (Month Index)]" caption="Start Date (Month Index)" attribute="1" defaultMemberUniqueName="[Employee_Data].[Start Date (Month Index)].[All]" allUniqueName="[Employee_Data].[Start Date (Month Index)].[All]" dimensionUniqueName="[Employee_Data]" displayFolder="" count="0" memberValueDatatype="20" unbalanced="0" hidden="1"/>
    <cacheHierarchy uniqueName="[Measures].[Count of Emp ID]" caption="Count of Emp ID" measure="1" displayFolder="" measureGroup="Employee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Employee_Data" count="0">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Employee_Data" count="0">
      <extLst>
        <ext xmlns:x15="http://schemas.microsoft.com/office/spreadsheetml/2010/11/main" uri="{B97F6D7D-B522-45F9-BDA1-12C45D357490}">
          <x15:cacheHierarchy aggregatedColumn="6"/>
        </ext>
      </extLst>
    </cacheHierarchy>
    <cacheHierarchy uniqueName="[Measures].[Sum of FTE]" caption="Sum of FTE" measure="1" displayFolder="" measureGroup="Employee_Data" count="0">
      <extLst>
        <ext xmlns:x15="http://schemas.microsoft.com/office/spreadsheetml/2010/11/main" uri="{B97F6D7D-B522-45F9-BDA1-12C45D357490}">
          <x15:cacheHierarchy aggregatedColumn="9"/>
        </ext>
      </extLst>
    </cacheHierarchy>
    <cacheHierarchy uniqueName="[Measures].[Count of Work Location]" caption="Count of Work Location" measure="1" displayFolder="" measureGroup="Employee_Data" count="0">
      <extLst>
        <ext xmlns:x15="http://schemas.microsoft.com/office/spreadsheetml/2010/11/main" uri="{B97F6D7D-B522-45F9-BDA1-12C45D357490}">
          <x15:cacheHierarchy aggregatedColumn="11"/>
        </ext>
      </extLst>
    </cacheHierarchy>
    <cacheHierarchy uniqueName="[Measures].[Count of Employee Type]" caption="Count of Employee Type" measure="1" displayFolder="" measureGroup="Employee_Data" count="0">
      <extLst>
        <ext xmlns:x15="http://schemas.microsoft.com/office/spreadsheetml/2010/11/main" uri="{B97F6D7D-B522-45F9-BDA1-12C45D357490}">
          <x15:cacheHierarchy aggregatedColumn="10"/>
        </ext>
      </extLst>
    </cacheHierarchy>
    <cacheHierarchy uniqueName="[Measures].[Total Employee]" caption="Total Employee" measure="1" displayFolder="" measureGroup="Employee_Data" count="0"/>
    <cacheHierarchy uniqueName="[Measures].[Average Salary]" caption="Average Salary" measure="1" displayFolder="" measureGroup="Employee_Data" count="0"/>
    <cacheHierarchy uniqueName="[Measures].[aveerge experience]" caption="aveerge experience" measure="1" displayFolder="" measureGroup="Employee_Data" count="0"/>
    <cacheHierarchy uniqueName="[Measures].[Highest Paid Department]" caption="Highest Paid Department" measure="1" displayFolder="" measureGroup="Employee_Data" count="0"/>
    <cacheHierarchy uniqueName="[Measures].[FTE %]" caption="FTE %" measure="1" displayFolder="" measureGroup="Employee_Data" count="0"/>
    <cacheHierarchy uniqueName="[Measures].[Female Percentage]" caption="Female Percentage" measure="1" displayFolder="" measureGroup="Employee_Data" count="0"/>
    <cacheHierarchy uniqueName="[Measures].[Least Paid]" caption="Least Paid" measure="1" displayFolder="" measureGroup="Employee_Data" count="0"/>
    <cacheHierarchy uniqueName="[Measures].[__XL_Count Employee_Data]" caption="__XL_Count Employee_Data" measure="1" displayFolder="" measureGroup="Employee_Data" count="0" hidden="1"/>
    <cacheHierarchy uniqueName="[Measures].[__No measures defined]" caption="__No measures defined" measure="1" displayFolder="" count="0" hidden="1"/>
  </cacheHierarchies>
  <kpis count="0"/>
  <dimensions count="2">
    <dimension name="Employee_Data" uniqueName="[Employee_Data]" caption="Employee_Data"/>
    <dimension measure="1" name="Measures" uniqueName="[Measures]" caption="Measures"/>
  </dimensions>
  <measureGroups count="1">
    <measureGroup name="Employee_Data" caption="Employe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4.947902430555" backgroundQuery="1" createdVersion="8" refreshedVersion="8" minRefreshableVersion="3" recordCount="0" supportSubquery="1" supportAdvancedDrill="1" xr:uid="{25098086-05B9-4E97-985E-C11F050C4D9E}">
  <cacheSource type="external" connectionId="2"/>
  <cacheFields count="7">
    <cacheField name="[Employee_Data].[Start Date].[Start Date]" caption="Start Date" numFmtId="0" hierarchy="8" level="1">
      <sharedItems containsSemiMixedTypes="0" containsNonDate="0" containsDate="1" containsString="0" minDate="2018-01-11T00:00:00" maxDate="2026-05-18T00:00:00" count="209">
        <d v="2018-01-11T00:00:00"/>
        <d v="2018-02-05T00:00:00"/>
        <d v="2018-03-06T00:00:00"/>
        <d v="2018-04-11T00:00:00"/>
        <d v="2018-05-02T00:00:00"/>
        <d v="2018-05-22T00:00:00"/>
        <d v="2018-06-01T00:00:00"/>
        <d v="2018-07-04T00:00:00"/>
        <d v="2018-07-09T00:00:00"/>
        <d v="2018-07-22T00:00:00"/>
        <d v="2018-08-04T00:00:00"/>
        <d v="2018-08-07T00:00:00"/>
        <d v="2018-08-11T00:00:00"/>
        <d v="2018-08-12T00:00:00"/>
        <d v="2018-09-16T00:00:00"/>
        <d v="2018-09-24T00:00:00"/>
        <d v="2018-10-07T00:00:00"/>
        <d v="2018-10-27T00:00:00"/>
        <d v="2018-11-10T00:00:00"/>
        <d v="2018-12-11T00:00:00"/>
        <d v="2018-12-15T00:00:00"/>
        <d v="2018-12-20T00:00:00"/>
        <d v="2019-01-07T00:00:00"/>
        <d v="2019-01-10T00:00:00"/>
        <d v="2019-01-16T00:00:00"/>
        <d v="2019-01-18T00:00:00"/>
        <d v="2019-01-31T00:00:00"/>
        <d v="2019-02-01T00:00:00"/>
        <d v="2019-02-17T00:00:00"/>
        <d v="2019-02-23T00:00:00"/>
        <d v="2019-02-26T00:00:00"/>
        <d v="2019-03-10T00:00:00"/>
        <d v="2019-03-28T00:00:00"/>
        <d v="2019-04-08T00:00:00"/>
        <d v="2019-04-20T00:00:00"/>
        <d v="2019-05-08T00:00:00"/>
        <d v="2019-05-21T00:00:00"/>
        <d v="2019-06-03T00:00:00"/>
        <d v="2019-06-07T00:00:00"/>
        <d v="2019-06-13T00:00:00"/>
        <d v="2019-06-19T00:00:00"/>
        <d v="2019-06-29T00:00:00"/>
        <d v="2019-08-25T00:00:00"/>
        <d v="2019-08-31T00:00:00"/>
        <d v="2019-09-01T00:00:00"/>
        <d v="2019-09-12T00:00:00"/>
        <d v="2019-11-09T00:00:00"/>
        <d v="2019-12-22T00:00:00"/>
        <d v="2019-12-29T00:00:00"/>
        <d v="2020-01-07T00:00:00"/>
        <d v="2020-01-10T00:00:00"/>
        <d v="2020-02-18T00:00:00"/>
        <d v="2020-03-01T00:00:00"/>
        <d v="2020-03-11T00:00:00"/>
        <d v="2020-03-19T00:00:00"/>
        <d v="2020-04-08T00:00:00"/>
        <d v="2020-04-09T00:00:00"/>
        <d v="2020-04-10T00:00:00"/>
        <d v="2020-04-26T00:00:00"/>
        <d v="2020-05-12T00:00:00"/>
        <d v="2020-05-29T00:00:00"/>
        <d v="2020-06-24T00:00:00"/>
        <d v="2020-07-11T00:00:00"/>
        <d v="2020-08-03T00:00:00"/>
        <d v="2020-08-10T00:00:00"/>
        <d v="2020-08-12T00:00:00"/>
        <d v="2020-08-20T00:00:00"/>
        <d v="2020-08-28T00:00:00"/>
        <d v="2020-09-11T00:00:00"/>
        <d v="2020-09-12T00:00:00"/>
        <d v="2020-09-13T00:00:00"/>
        <d v="2020-09-23T00:00:00"/>
        <d v="2020-09-27T00:00:00"/>
        <d v="2020-10-18T00:00:00"/>
        <d v="2020-10-21T00:00:00"/>
        <d v="2020-10-22T00:00:00"/>
        <d v="2020-10-26T00:00:00"/>
        <d v="2020-11-16T00:00:00"/>
        <d v="2020-11-20T00:00:00"/>
        <d v="2020-11-23T00:00:00"/>
        <d v="2021-01-02T00:00:00"/>
        <d v="2021-01-07T00:00:00"/>
        <d v="2021-02-04T00:00:00"/>
        <d v="2021-03-03T00:00:00"/>
        <d v="2021-03-29T00:00:00"/>
        <d v="2021-04-15T00:00:00"/>
        <d v="2021-04-16T00:00:00"/>
        <d v="2021-05-06T00:00:00"/>
        <d v="2021-07-01T00:00:00"/>
        <d v="2021-07-08T00:00:00"/>
        <d v="2021-07-09T00:00:00"/>
        <d v="2021-07-12T00:00:00"/>
        <d v="2021-07-13T00:00:00"/>
        <d v="2021-08-02T00:00:00"/>
        <d v="2021-08-14T00:00:00"/>
        <d v="2021-08-25T00:00:00"/>
        <d v="2021-08-26T00:00:00"/>
        <d v="2021-09-02T00:00:00"/>
        <d v="2021-09-12T00:00:00"/>
        <d v="2021-09-21T00:00:00"/>
        <d v="2021-09-29T00:00:00"/>
        <d v="2021-10-30T00:00:00"/>
        <d v="2021-11-25T00:00:00"/>
        <d v="2021-12-27T00:00:00"/>
        <d v="2022-02-15T00:00:00"/>
        <d v="2022-02-28T00:00:00"/>
        <d v="2022-03-04T00:00:00"/>
        <d v="2022-03-14T00:00:00"/>
        <d v="2022-03-27T00:00:00"/>
        <d v="2022-05-24T00:00:00"/>
        <d v="2022-06-01T00:00:00"/>
        <d v="2022-06-23T00:00:00"/>
        <d v="2022-07-17T00:00:00"/>
        <d v="2022-07-20T00:00:00"/>
        <d v="2022-08-02T00:00:00"/>
        <d v="2022-08-14T00:00:00"/>
        <d v="2022-09-12T00:00:00"/>
        <d v="2022-10-17T00:00:00"/>
        <d v="2022-12-07T00:00:00"/>
        <d v="2022-12-23T00:00:00"/>
        <d v="2022-12-29T00:00:00"/>
        <d v="2023-01-04T00:00:00"/>
        <d v="2023-01-09T00:00:00"/>
        <d v="2023-01-16T00:00:00"/>
        <d v="2023-02-02T00:00:00"/>
        <d v="2023-02-07T00:00:00"/>
        <d v="2023-02-09T00:00:00"/>
        <d v="2023-02-25T00:00:00"/>
        <d v="2023-03-02T00:00:00"/>
        <d v="2023-04-02T00:00:00"/>
        <d v="2023-04-17T00:00:00"/>
        <d v="2023-05-27T00:00:00"/>
        <d v="2023-06-09T00:00:00"/>
        <d v="2023-06-15T00:00:00"/>
        <d v="2023-07-14T00:00:00"/>
        <d v="2023-08-06T00:00:00"/>
        <d v="2023-08-12T00:00:00"/>
        <d v="2023-09-05T00:00:00"/>
        <d v="2023-09-15T00:00:00"/>
        <d v="2023-09-16T00:00:00"/>
        <d v="2023-09-23T00:00:00"/>
        <d v="2023-10-20T00:00:00"/>
        <d v="2023-11-05T00:00:00"/>
        <d v="2023-11-25T00:00:00"/>
        <d v="2023-12-18T00:00:00"/>
        <d v="2023-12-28T00:00:00"/>
        <d v="2024-01-12T00:00:00"/>
        <d v="2024-01-26T00:00:00"/>
        <d v="2024-02-02T00:00:00"/>
        <d v="2024-02-11T00:00:00"/>
        <d v="2024-02-19T00:00:00"/>
        <d v="2024-03-14T00:00:00"/>
        <d v="2024-03-22T00:00:00"/>
        <d v="2024-03-23T00:00:00"/>
        <d v="2024-04-07T00:00:00"/>
        <d v="2024-04-10T00:00:00"/>
        <d v="2024-04-28T00:00:00"/>
        <d v="2024-05-04T00:00:00"/>
        <d v="2024-06-26T00:00:00"/>
        <d v="2024-07-13T00:00:00"/>
        <d v="2024-07-31T00:00:00"/>
        <d v="2024-08-31T00:00:00"/>
        <d v="2024-09-04T00:00:00"/>
        <d v="2024-09-21T00:00:00"/>
        <d v="2024-09-26T00:00:00"/>
        <d v="2024-10-07T00:00:00"/>
        <d v="2024-10-12T00:00:00"/>
        <d v="2024-11-11T00:00:00"/>
        <d v="2024-11-28T00:00:00"/>
        <d v="2025-01-09T00:00:00"/>
        <d v="2025-02-10T00:00:00"/>
        <d v="2025-02-16T00:00:00"/>
        <d v="2025-02-20T00:00:00"/>
        <d v="2025-02-21T00:00:00"/>
        <d v="2025-02-26T00:00:00"/>
        <d v="2025-03-29T00:00:00"/>
        <d v="2025-04-07T00:00:00"/>
        <d v="2025-04-17T00:00:00"/>
        <d v="2025-04-24T00:00:00"/>
        <d v="2025-04-25T00:00:00"/>
        <d v="2025-05-12T00:00:00"/>
        <d v="2025-05-27T00:00:00"/>
        <d v="2025-06-03T00:00:00"/>
        <d v="2025-06-11T00:00:00"/>
        <d v="2025-08-03T00:00:00"/>
        <d v="2025-08-07T00:00:00"/>
        <d v="2025-08-13T00:00:00"/>
        <d v="2025-09-18T00:00:00"/>
        <d v="2025-10-05T00:00:00"/>
        <d v="2025-10-07T00:00:00"/>
        <d v="2025-10-18T00:00:00"/>
        <d v="2025-10-23T00:00:00"/>
        <d v="2025-10-25T00:00:00"/>
        <d v="2025-10-27T00:00:00"/>
        <d v="2025-10-29T00:00:00"/>
        <d v="2025-11-25T00:00:00"/>
        <d v="2025-11-27T00:00:00"/>
        <d v="2025-12-26T00:00:00"/>
        <d v="2025-12-28T00:00:00"/>
        <d v="2025-12-31T00:00:00"/>
        <d v="2026-01-18T00:00:00"/>
        <d v="2026-02-03T00:00:00"/>
        <d v="2026-02-04T00:00:00"/>
        <d v="2026-02-05T00:00:00"/>
        <d v="2026-02-16T00:00:00"/>
        <d v="2026-03-02T00:00:00"/>
        <d v="2026-03-16T00:00:00"/>
        <d v="2026-03-27T00:00:00"/>
        <d v="2026-05-17T00:00:00"/>
      </sharedItems>
    </cacheField>
    <cacheField name="[Employee_Data].[Start Date (Month)].[Start Date (Month)]" caption="Start Date (Month)" numFmtId="0" hierarchy="16" level="1">
      <sharedItems count="12">
        <s v="Jan"/>
        <s v="Feb"/>
        <s v="Mar"/>
        <s v="Apr"/>
        <s v="May"/>
        <s v="Jun"/>
        <s v="Jul"/>
        <s v="Aug"/>
        <s v="Sep"/>
        <s v="Oct"/>
        <s v="Nov"/>
        <s v="Dec"/>
      </sharedItems>
    </cacheField>
    <cacheField name="[Employee_Data].[Start Date (Quarter)].[Start Date (Quarter)]" caption="Start Date (Quarter)" numFmtId="0" hierarchy="15" level="1">
      <sharedItems count="4">
        <s v="Qtr1"/>
        <s v="Qtr2"/>
        <s v="Qtr3"/>
        <s v="Qtr4"/>
      </sharedItems>
    </cacheField>
    <cacheField name="[Employee_Data].[Start Date (Year)].[Start Date (Year)]" caption="Start Date (Year)" numFmtId="0" hierarchy="14" level="1">
      <sharedItems count="7">
        <s v="2018"/>
        <s v="2019"/>
        <s v="2020"/>
        <s v="2023"/>
        <s v="2024"/>
        <s v="2025"/>
        <s v="2026"/>
      </sharedItems>
    </cacheField>
    <cacheField name="[Measures].[Average Salary]" caption="Average Salary" numFmtId="0" hierarchy="25" level="32767"/>
    <cacheField name="[Employee_Data].[Department].[Department]" caption="Department" numFmtId="0" hierarchy="5"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Employee_Data].[Emp ID]" caption="Emp ID" attribute="1" defaultMemberUniqueName="[Employee_Data].[Emp ID].[All]" allUniqueName="[Employee_Data].[Emp ID].[All]" dimensionUniqueName="[Employee_Data]" displayFolder="" count="0" memberValueDatatype="130" unbalanced="0"/>
    <cacheHierarchy uniqueName="[Employee_Data].[First_name]" caption="First_name" attribute="1" defaultMemberUniqueName="[Employee_Data].[First_name].[All]" allUniqueName="[Employee_Data].[First_name].[All]" dimensionUniqueName="[Employee_Data]" displayFolder="" count="0" memberValueDatatype="130" unbalanced="0"/>
    <cacheHierarchy uniqueName="[Employee_Data].[Mid_name]" caption="Mid_name" attribute="1" defaultMemberUniqueName="[Employee_Data].[Mid_name].[All]" allUniqueName="[Employee_Data].[Mid_name].[All]" dimensionUniqueName="[Employee_Data]" displayFolder="" count="0" memberValueDatatype="130" unbalanced="0"/>
    <cacheHierarchy uniqueName="[Employee_Data].[last_name]" caption="last_name" attribute="1" defaultMemberUniqueName="[Employee_Data].[last_name].[All]" allUniqueName="[Employee_Data].[last_name].[All]" dimensionUniqueName="[Employee_Data]" displayFolder="" count="0" memberValueDatatype="130" unbalanced="0"/>
    <cacheHierarchy uniqueName="[Employee_Data].[Gender]" caption="Gender" attribute="1" defaultMemberUniqueName="[Employee_Data].[Gender].[All]" allUniqueName="[Employee_Data].[Gender].[All]" dimensionUniqueName="[Employee_Data]" displayFolder="" count="0" memberValueDatatype="130" unbalanced="0"/>
    <cacheHierarchy uniqueName="[Employee_Data].[Department]" caption="Department" attribute="1" defaultMemberUniqueName="[Employee_Data].[Department].[All]" allUniqueName="[Employee_Data].[Department].[All]" dimensionUniqueName="[Employee_Data]" displayFolder="" count="2" memberValueDatatype="130" unbalanced="0">
      <fieldsUsage count="2">
        <fieldUsage x="-1"/>
        <fieldUsage x="5"/>
      </fieldsUsage>
    </cacheHierarchy>
    <cacheHierarchy uniqueName="[Employee_Data].[Salary]" caption="Salary" attribute="1" defaultMemberUniqueName="[Employee_Data].[Salary].[All]" allUniqueName="[Employee_Data].[Salary].[All]" dimensionUniqueName="[Employee_Data]" displayFolder="" count="0" memberValueDatatype="5" unbalanced="0"/>
    <cacheHierarchy uniqueName="[Employee_Data].[Salary Bucket]" caption="Salary Bucket" attribute="1" defaultMemberUniqueName="[Employee_Data].[Salary Bucket].[All]" allUniqueName="[Employee_Data].[Salary Bucket].[All]" dimensionUniqueName="[Employee_Data]" displayFolder="" count="0" memberValueDatatype="130" unbalanced="0"/>
    <cacheHierarchy uniqueName="[Employee_Data].[Start Date]" caption="Start Date" attribute="1" time="1" defaultMemberUniqueName="[Employee_Data].[Start Date].[All]" allUniqueName="[Employee_Data].[Start Date].[All]" dimensionUniqueName="[Employee_Data]" displayFolder="" count="2" memberValueDatatype="7" unbalanced="0">
      <fieldsUsage count="2">
        <fieldUsage x="-1"/>
        <fieldUsage x="0"/>
      </fieldsUsage>
    </cacheHierarchy>
    <cacheHierarchy uniqueName="[Employee_Data].[FTE]" caption="FTE" attribute="1" defaultMemberUniqueName="[Employee_Data].[FTE].[All]" allUniqueName="[Employee_Data].[FTE].[All]" dimensionUniqueName="[Employee_Data]" displayFolder="" count="0" memberValueDatatype="5" unbalanced="0"/>
    <cacheHierarchy uniqueName="[Employee_Data].[Employee Type]" caption="Employee Type" attribute="1" defaultMemberUniqueName="[Employee_Data].[Employee Type].[All]" allUniqueName="[Employee_Data].[Employee Type].[All]" dimensionUniqueName="[Employee_Data]" displayFolder="" count="0" memberValueDatatype="130" unbalanced="0"/>
    <cacheHierarchy uniqueName="[Employee_Data].[Work Location]" caption="Work Location" attribute="1" defaultMemberUniqueName="[Employee_Data].[Work Location].[All]" allUniqueName="[Employee_Data].[Work Location].[All]" dimensionUniqueName="[Employee_Data]" displayFolder="" count="0" memberValueDatatype="130" unbalanced="0"/>
    <cacheHierarchy uniqueName="[Employee_Data].[Total Years]" caption="Total Years" attribute="1" defaultMemberUniqueName="[Employee_Data].[Total Years].[All]" allUniqueName="[Employee_Data].[Total Years].[All]" dimensionUniqueName="[Employee_Data]" displayFolder="" count="0" memberValueDatatype="5" unbalanced="0"/>
    <cacheHierarchy uniqueName="[Employee_Data].[Employee_t]" caption="Employee_t" attribute="1" defaultMemberUniqueName="[Employee_Data].[Employee_t].[All]" allUniqueName="[Employee_Data].[Employee_t].[All]" dimensionUniqueName="[Employee_Data]" displayFolder="" count="0" memberValueDatatype="130" unbalanced="0"/>
    <cacheHierarchy uniqueName="[Employee_Data].[Start Date (Year)]" caption="Start Date (Year)" attribute="1" defaultMemberUniqueName="[Employee_Data].[Start Date (Year)].[All]" allUniqueName="[Employee_Data].[Start Date (Year)].[All]" dimensionUniqueName="[Employee_Data]" displayFolder="" count="2" memberValueDatatype="130" unbalanced="0">
      <fieldsUsage count="2">
        <fieldUsage x="-1"/>
        <fieldUsage x="3"/>
      </fieldsUsage>
    </cacheHierarchy>
    <cacheHierarchy uniqueName="[Employee_Data].[Start Date (Quarter)]" caption="Start Date (Quarter)" attribute="1" defaultMemberUniqueName="[Employee_Data].[Start Date (Quarter)].[All]" allUniqueName="[Employee_Data].[Start Date (Quarter)].[All]" dimensionUniqueName="[Employee_Data]" displayFolder="" count="2" memberValueDatatype="130" unbalanced="0">
      <fieldsUsage count="2">
        <fieldUsage x="-1"/>
        <fieldUsage x="2"/>
      </fieldsUsage>
    </cacheHierarchy>
    <cacheHierarchy uniqueName="[Employee_Data].[Start Date (Month)]" caption="Start Date (Month)" attribute="1" defaultMemberUniqueName="[Employee_Data].[Start Date (Month)].[All]" allUniqueName="[Employee_Data].[Start Date (Month)].[All]" dimensionUniqueName="[Employee_Data]" displayFolder="" count="2" memberValueDatatype="130" unbalanced="0">
      <fieldsUsage count="2">
        <fieldUsage x="-1"/>
        <fieldUsage x="1"/>
      </fieldsUsage>
    </cacheHierarchy>
    <cacheHierarchy uniqueName="[Employee_Data].[Start Date (Month Index)]" caption="Start Date (Month Index)" attribute="1" defaultMemberUniqueName="[Employee_Data].[Start Date (Month Index)].[All]" allUniqueName="[Employee_Data].[Start Date (Month Index)].[All]" dimensionUniqueName="[Employee_Data]" displayFolder="" count="0" memberValueDatatype="20" unbalanced="0" hidden="1"/>
    <cacheHierarchy uniqueName="[Measures].[Count of Emp ID]" caption="Count of Emp ID" measure="1" displayFolder="" measureGroup="Employee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Employee_Data" count="0">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Employee_Data" count="0">
      <extLst>
        <ext xmlns:x15="http://schemas.microsoft.com/office/spreadsheetml/2010/11/main" uri="{B97F6D7D-B522-45F9-BDA1-12C45D357490}">
          <x15:cacheHierarchy aggregatedColumn="6"/>
        </ext>
      </extLst>
    </cacheHierarchy>
    <cacheHierarchy uniqueName="[Measures].[Sum of FTE]" caption="Sum of FTE" measure="1" displayFolder="" measureGroup="Employee_Data" count="0">
      <extLst>
        <ext xmlns:x15="http://schemas.microsoft.com/office/spreadsheetml/2010/11/main" uri="{B97F6D7D-B522-45F9-BDA1-12C45D357490}">
          <x15:cacheHierarchy aggregatedColumn="9"/>
        </ext>
      </extLst>
    </cacheHierarchy>
    <cacheHierarchy uniqueName="[Measures].[Count of Work Location]" caption="Count of Work Location" measure="1" displayFolder="" measureGroup="Employee_Data" count="0">
      <extLst>
        <ext xmlns:x15="http://schemas.microsoft.com/office/spreadsheetml/2010/11/main" uri="{B97F6D7D-B522-45F9-BDA1-12C45D357490}">
          <x15:cacheHierarchy aggregatedColumn="11"/>
        </ext>
      </extLst>
    </cacheHierarchy>
    <cacheHierarchy uniqueName="[Measures].[Count of Employee Type]" caption="Count of Employee Type" measure="1" displayFolder="" measureGroup="Employee_Data" count="0">
      <extLst>
        <ext xmlns:x15="http://schemas.microsoft.com/office/spreadsheetml/2010/11/main" uri="{B97F6D7D-B522-45F9-BDA1-12C45D357490}">
          <x15:cacheHierarchy aggregatedColumn="10"/>
        </ext>
      </extLst>
    </cacheHierarchy>
    <cacheHierarchy uniqueName="[Measures].[Total Employee]" caption="Total Employee" measure="1" displayFolder="" measureGroup="Employee_Data" count="0"/>
    <cacheHierarchy uniqueName="[Measures].[Average Salary]" caption="Average Salary" measure="1" displayFolder="" measureGroup="Employee_Data" count="0" oneField="1">
      <fieldsUsage count="1">
        <fieldUsage x="4"/>
      </fieldsUsage>
    </cacheHierarchy>
    <cacheHierarchy uniqueName="[Measures].[aveerge experience]" caption="aveerge experience" measure="1" displayFolder="" measureGroup="Employee_Data" count="0"/>
    <cacheHierarchy uniqueName="[Measures].[Highest Paid Department]" caption="Highest Paid Department" measure="1" displayFolder="" measureGroup="Employee_Data" count="0"/>
    <cacheHierarchy uniqueName="[Measures].[FTE %]" caption="FTE %" measure="1" displayFolder="" measureGroup="Employee_Data" count="0"/>
    <cacheHierarchy uniqueName="[Measures].[Female Percentage]" caption="Female Percentage" measure="1" displayFolder="" measureGroup="Employee_Data" count="0"/>
    <cacheHierarchy uniqueName="[Measures].[Least Paid]" caption="Least Paid" measure="1" displayFolder="" measureGroup="Employee_Data" count="0"/>
    <cacheHierarchy uniqueName="[Measures].[__XL_Count Employee_Data]" caption="__XL_Count Employee_Data" measure="1" displayFolder="" measureGroup="Employee_Data" count="0" hidden="1"/>
    <cacheHierarchy uniqueName="[Measures].[__No measures defined]" caption="__No measures defined" measure="1" displayFolder="" count="0" hidden="1"/>
    <cacheHierarchy uniqueName="Unsupported0" caption="Emp ID" measure="1" count="0">
      <extLst>
        <ext xmlns:x14="http://schemas.microsoft.com/office/spreadsheetml/2009/9/main" uri="{8CF416AD-EC4C-4aba-99F5-12A058AE0983}">
          <x14:cacheHierarchy ignore="1"/>
        </ext>
      </extLst>
    </cacheHierarchy>
  </cacheHierarchies>
  <kpis count="0"/>
  <dimensions count="2">
    <dimension name="Employee_Data" uniqueName="[Employee_Data]" caption="Employee_Data"/>
    <dimension measure="1" name="Measures" uniqueName="[Measures]" caption="Measures"/>
  </dimensions>
  <measureGroups count="1">
    <measureGroup name="Employee_Data" caption="Employe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4.947903009263" backgroundQuery="1" createdVersion="8" refreshedVersion="8" minRefreshableVersion="3" recordCount="0" supportSubquery="1" supportAdvancedDrill="1" xr:uid="{51BBDB19-F034-4F43-B56F-310ECAAB18CF}">
  <cacheSource type="external" connectionId="2"/>
  <cacheFields count="3">
    <cacheField name="[Employee_Data].[Employee Type].[Employee Type]" caption="Employee Type" numFmtId="0" hierarchy="10" level="1">
      <sharedItems count="3">
        <s v="Contract"/>
        <s v="Intern"/>
        <s v="Permanent"/>
      </sharedItems>
    </cacheField>
    <cacheField name="[Measures].[Sum of Salary]" caption="Sum of Salary" numFmtId="0" hierarchy="19" level="32767"/>
    <cacheField name="[Employee_Data].[Department].[Department]" caption="Department" numFmtId="0" hierarchy="5" level="1">
      <sharedItems containsSemiMixedTypes="0" containsNonDate="0" containsString="0"/>
    </cacheField>
  </cacheFields>
  <cacheHierarchies count="33">
    <cacheHierarchy uniqueName="[Employee_Data].[Emp ID]" caption="Emp ID" attribute="1" defaultMemberUniqueName="[Employee_Data].[Emp ID].[All]" allUniqueName="[Employee_Data].[Emp ID].[All]" dimensionUniqueName="[Employee_Data]" displayFolder="" count="0" memberValueDatatype="130" unbalanced="0"/>
    <cacheHierarchy uniqueName="[Employee_Data].[First_name]" caption="First_name" attribute="1" defaultMemberUniqueName="[Employee_Data].[First_name].[All]" allUniqueName="[Employee_Data].[First_name].[All]" dimensionUniqueName="[Employee_Data]" displayFolder="" count="0" memberValueDatatype="130" unbalanced="0"/>
    <cacheHierarchy uniqueName="[Employee_Data].[Mid_name]" caption="Mid_name" attribute="1" defaultMemberUniqueName="[Employee_Data].[Mid_name].[All]" allUniqueName="[Employee_Data].[Mid_name].[All]" dimensionUniqueName="[Employee_Data]" displayFolder="" count="0" memberValueDatatype="130" unbalanced="0"/>
    <cacheHierarchy uniqueName="[Employee_Data].[last_name]" caption="last_name" attribute="1" defaultMemberUniqueName="[Employee_Data].[last_name].[All]" allUniqueName="[Employee_Data].[last_name].[All]" dimensionUniqueName="[Employee_Data]" displayFolder="" count="0" memberValueDatatype="130" unbalanced="0"/>
    <cacheHierarchy uniqueName="[Employee_Data].[Gender]" caption="Gender" attribute="1" defaultMemberUniqueName="[Employee_Data].[Gender].[All]" allUniqueName="[Employee_Data].[Gender].[All]" dimensionUniqueName="[Employee_Data]" displayFolder="" count="0" memberValueDatatype="130" unbalanced="0"/>
    <cacheHierarchy uniqueName="[Employee_Data].[Department]" caption="Department" attribute="1" defaultMemberUniqueName="[Employee_Data].[Department].[All]" allUniqueName="[Employee_Data].[Department].[All]" dimensionUniqueName="[Employee_Data]" displayFolder="" count="2" memberValueDatatype="130" unbalanced="0">
      <fieldsUsage count="2">
        <fieldUsage x="-1"/>
        <fieldUsage x="2"/>
      </fieldsUsage>
    </cacheHierarchy>
    <cacheHierarchy uniqueName="[Employee_Data].[Salary]" caption="Salary" attribute="1" defaultMemberUniqueName="[Employee_Data].[Salary].[All]" allUniqueName="[Employee_Data].[Salary].[All]" dimensionUniqueName="[Employee_Data]" displayFolder="" count="0" memberValueDatatype="5" unbalanced="0"/>
    <cacheHierarchy uniqueName="[Employee_Data].[Salary Bucket]" caption="Salary Bucket" attribute="1" defaultMemberUniqueName="[Employee_Data].[Salary Bucket].[All]" allUniqueName="[Employee_Data].[Salary Bucket].[All]" dimensionUniqueName="[Employee_Data]" displayFolder="" count="0" memberValueDatatype="130" unbalanced="0"/>
    <cacheHierarchy uniqueName="[Employee_Data].[Start Date]" caption="Start Date" attribute="1" time="1" defaultMemberUniqueName="[Employee_Data].[Start Date].[All]" allUniqueName="[Employee_Data].[Start Date].[All]" dimensionUniqueName="[Employee_Data]" displayFolder="" count="0" memberValueDatatype="7" unbalanced="0"/>
    <cacheHierarchy uniqueName="[Employee_Data].[FTE]" caption="FTE" attribute="1" defaultMemberUniqueName="[Employee_Data].[FTE].[All]" allUniqueName="[Employee_Data].[FTE].[All]" dimensionUniqueName="[Employee_Data]" displayFolder="" count="0" memberValueDatatype="5" unbalanced="0"/>
    <cacheHierarchy uniqueName="[Employee_Data].[Employee Type]" caption="Employee Type" attribute="1" defaultMemberUniqueName="[Employee_Data].[Employee Type].[All]" allUniqueName="[Employee_Data].[Employee Type].[All]" dimensionUniqueName="[Employee_Data]" displayFolder="" count="2" memberValueDatatype="130" unbalanced="0">
      <fieldsUsage count="2">
        <fieldUsage x="-1"/>
        <fieldUsage x="0"/>
      </fieldsUsage>
    </cacheHierarchy>
    <cacheHierarchy uniqueName="[Employee_Data].[Work Location]" caption="Work Location" attribute="1" defaultMemberUniqueName="[Employee_Data].[Work Location].[All]" allUniqueName="[Employee_Data].[Work Location].[All]" dimensionUniqueName="[Employee_Data]" displayFolder="" count="0" memberValueDatatype="130" unbalanced="0"/>
    <cacheHierarchy uniqueName="[Employee_Data].[Total Years]" caption="Total Years" attribute="1" defaultMemberUniqueName="[Employee_Data].[Total Years].[All]" allUniqueName="[Employee_Data].[Total Years].[All]" dimensionUniqueName="[Employee_Data]" displayFolder="" count="0" memberValueDatatype="5" unbalanced="0"/>
    <cacheHierarchy uniqueName="[Employee_Data].[Employee_t]" caption="Employee_t" attribute="1" defaultMemberUniqueName="[Employee_Data].[Employee_t].[All]" allUniqueName="[Employee_Data].[Employee_t].[All]" dimensionUniqueName="[Employee_Data]" displayFolder="" count="0" memberValueDatatype="130" unbalanced="0"/>
    <cacheHierarchy uniqueName="[Employee_Data].[Start Date (Year)]" caption="Start Date (Year)" attribute="1" defaultMemberUniqueName="[Employee_Data].[Start Date (Year)].[All]" allUniqueName="[Employee_Data].[Start Date (Year)].[All]" dimensionUniqueName="[Employee_Data]" displayFolder="" count="0" memberValueDatatype="130" unbalanced="0"/>
    <cacheHierarchy uniqueName="[Employee_Data].[Start Date (Quarter)]" caption="Start Date (Quarter)" attribute="1" defaultMemberUniqueName="[Employee_Data].[Start Date (Quarter)].[All]" allUniqueName="[Employee_Data].[Start Date (Quarter)].[All]" dimensionUniqueName="[Employee_Data]" displayFolder="" count="0" memberValueDatatype="130" unbalanced="0"/>
    <cacheHierarchy uniqueName="[Employee_Data].[Start Date (Month)]" caption="Start Date (Month)" attribute="1" defaultMemberUniqueName="[Employee_Data].[Start Date (Month)].[All]" allUniqueName="[Employee_Data].[Start Date (Month)].[All]" dimensionUniqueName="[Employee_Data]" displayFolder="" count="0" memberValueDatatype="130" unbalanced="0"/>
    <cacheHierarchy uniqueName="[Employee_Data].[Start Date (Month Index)]" caption="Start Date (Month Index)" attribute="1" defaultMemberUniqueName="[Employee_Data].[Start Date (Month Index)].[All]" allUniqueName="[Employee_Data].[Start Date (Month Index)].[All]" dimensionUniqueName="[Employee_Data]" displayFolder="" count="0" memberValueDatatype="20" unbalanced="0" hidden="1"/>
    <cacheHierarchy uniqueName="[Measures].[Count of Emp ID]" caption="Count of Emp ID" measure="1" displayFolder="" measureGroup="Employee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Employee_Data" count="0" oneField="1">
      <fieldsUsage count="1">
        <fieldUsage x="1"/>
      </fieldsUsage>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Employee_Data" count="0">
      <extLst>
        <ext xmlns:x15="http://schemas.microsoft.com/office/spreadsheetml/2010/11/main" uri="{B97F6D7D-B522-45F9-BDA1-12C45D357490}">
          <x15:cacheHierarchy aggregatedColumn="6"/>
        </ext>
      </extLst>
    </cacheHierarchy>
    <cacheHierarchy uniqueName="[Measures].[Sum of FTE]" caption="Sum of FTE" measure="1" displayFolder="" measureGroup="Employee_Data" count="0">
      <extLst>
        <ext xmlns:x15="http://schemas.microsoft.com/office/spreadsheetml/2010/11/main" uri="{B97F6D7D-B522-45F9-BDA1-12C45D357490}">
          <x15:cacheHierarchy aggregatedColumn="9"/>
        </ext>
      </extLst>
    </cacheHierarchy>
    <cacheHierarchy uniqueName="[Measures].[Count of Work Location]" caption="Count of Work Location" measure="1" displayFolder="" measureGroup="Employee_Data" count="0">
      <extLst>
        <ext xmlns:x15="http://schemas.microsoft.com/office/spreadsheetml/2010/11/main" uri="{B97F6D7D-B522-45F9-BDA1-12C45D357490}">
          <x15:cacheHierarchy aggregatedColumn="11"/>
        </ext>
      </extLst>
    </cacheHierarchy>
    <cacheHierarchy uniqueName="[Measures].[Count of Employee Type]" caption="Count of Employee Type" measure="1" displayFolder="" measureGroup="Employee_Data" count="0">
      <extLst>
        <ext xmlns:x15="http://schemas.microsoft.com/office/spreadsheetml/2010/11/main" uri="{B97F6D7D-B522-45F9-BDA1-12C45D357490}">
          <x15:cacheHierarchy aggregatedColumn="10"/>
        </ext>
      </extLst>
    </cacheHierarchy>
    <cacheHierarchy uniqueName="[Measures].[Total Employee]" caption="Total Employee" measure="1" displayFolder="" measureGroup="Employee_Data" count="0"/>
    <cacheHierarchy uniqueName="[Measures].[Average Salary]" caption="Average Salary" measure="1" displayFolder="" measureGroup="Employee_Data" count="0"/>
    <cacheHierarchy uniqueName="[Measures].[aveerge experience]" caption="aveerge experience" measure="1" displayFolder="" measureGroup="Employee_Data" count="0"/>
    <cacheHierarchy uniqueName="[Measures].[Highest Paid Department]" caption="Highest Paid Department" measure="1" displayFolder="" measureGroup="Employee_Data" count="0"/>
    <cacheHierarchy uniqueName="[Measures].[FTE %]" caption="FTE %" measure="1" displayFolder="" measureGroup="Employee_Data" count="0"/>
    <cacheHierarchy uniqueName="[Measures].[Female Percentage]" caption="Female Percentage" measure="1" displayFolder="" measureGroup="Employee_Data" count="0"/>
    <cacheHierarchy uniqueName="[Measures].[Least Paid]" caption="Least Paid" measure="1" displayFolder="" measureGroup="Employee_Data" count="0"/>
    <cacheHierarchy uniqueName="[Measures].[__XL_Count Employee_Data]" caption="__XL_Count Employee_Data" measure="1" displayFolder="" measureGroup="Employee_Data" count="0" hidden="1"/>
    <cacheHierarchy uniqueName="[Measures].[__No measures defined]" caption="__No measures defined" measure="1" displayFolder="" count="0" hidden="1"/>
  </cacheHierarchies>
  <kpis count="0"/>
  <dimensions count="2">
    <dimension name="Employee_Data" uniqueName="[Employee_Data]" caption="Employee_Data"/>
    <dimension measure="1" name="Measures" uniqueName="[Measures]" caption="Measures"/>
  </dimensions>
  <measureGroups count="1">
    <measureGroup name="Employee_Data" caption="Employe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4.947903472224" backgroundQuery="1" createdVersion="8" refreshedVersion="8" minRefreshableVersion="3" recordCount="0" supportSubquery="1" supportAdvancedDrill="1" xr:uid="{D8937E1E-035E-4551-8C16-D1E43D0FAC74}">
  <cacheSource type="external" connectionId="2"/>
  <cacheFields count="3">
    <cacheField name="[Employee_Data].[Department].[Department]" caption="Department" numFmtId="0" hierarchy="5" level="1">
      <sharedItems containsSemiMixedTypes="0" containsNonDate="0" containsString="0"/>
    </cacheField>
    <cacheField name="[Employee_Data].[Work Location].[Work Location]" caption="Work Location" numFmtId="0" hierarchy="11" level="1">
      <sharedItems count="4">
        <s v="Chennai"/>
        <s v="Delhi"/>
        <s v="Kolkata"/>
        <s v="Mumbai"/>
      </sharedItems>
    </cacheField>
    <cacheField name="[Measures].[Count of Employee Type]" caption="Count of Employee Type" numFmtId="0" hierarchy="23" level="32767"/>
  </cacheFields>
  <cacheHierarchies count="33">
    <cacheHierarchy uniqueName="[Employee_Data].[Emp ID]" caption="Emp ID" attribute="1" defaultMemberUniqueName="[Employee_Data].[Emp ID].[All]" allUniqueName="[Employee_Data].[Emp ID].[All]" dimensionUniqueName="[Employee_Data]" displayFolder="" count="0" memberValueDatatype="130" unbalanced="0"/>
    <cacheHierarchy uniqueName="[Employee_Data].[First_name]" caption="First_name" attribute="1" defaultMemberUniqueName="[Employee_Data].[First_name].[All]" allUniqueName="[Employee_Data].[First_name].[All]" dimensionUniqueName="[Employee_Data]" displayFolder="" count="0" memberValueDatatype="130" unbalanced="0"/>
    <cacheHierarchy uniqueName="[Employee_Data].[Mid_name]" caption="Mid_name" attribute="1" defaultMemberUniqueName="[Employee_Data].[Mid_name].[All]" allUniqueName="[Employee_Data].[Mid_name].[All]" dimensionUniqueName="[Employee_Data]" displayFolder="" count="0" memberValueDatatype="130" unbalanced="0"/>
    <cacheHierarchy uniqueName="[Employee_Data].[last_name]" caption="last_name" attribute="1" defaultMemberUniqueName="[Employee_Data].[last_name].[All]" allUniqueName="[Employee_Data].[last_name].[All]" dimensionUniqueName="[Employee_Data]" displayFolder="" count="0" memberValueDatatype="130" unbalanced="0"/>
    <cacheHierarchy uniqueName="[Employee_Data].[Gender]" caption="Gender" attribute="1" defaultMemberUniqueName="[Employee_Data].[Gender].[All]" allUniqueName="[Employee_Data].[Gender].[All]" dimensionUniqueName="[Employee_Data]" displayFolder="" count="0" memberValueDatatype="130" unbalanced="0"/>
    <cacheHierarchy uniqueName="[Employee_Data].[Department]" caption="Department" attribute="1" defaultMemberUniqueName="[Employee_Data].[Department].[All]" allUniqueName="[Employee_Data].[Department].[All]" dimensionUniqueName="[Employee_Data]" displayFolder="" count="2" memberValueDatatype="130" unbalanced="0">
      <fieldsUsage count="2">
        <fieldUsage x="-1"/>
        <fieldUsage x="0"/>
      </fieldsUsage>
    </cacheHierarchy>
    <cacheHierarchy uniqueName="[Employee_Data].[Salary]" caption="Salary" attribute="1" defaultMemberUniqueName="[Employee_Data].[Salary].[All]" allUniqueName="[Employee_Data].[Salary].[All]" dimensionUniqueName="[Employee_Data]" displayFolder="" count="0" memberValueDatatype="5" unbalanced="0"/>
    <cacheHierarchy uniqueName="[Employee_Data].[Salary Bucket]" caption="Salary Bucket" attribute="1" defaultMemberUniqueName="[Employee_Data].[Salary Bucket].[All]" allUniqueName="[Employee_Data].[Salary Bucket].[All]" dimensionUniqueName="[Employee_Data]" displayFolder="" count="0" memberValueDatatype="130" unbalanced="0"/>
    <cacheHierarchy uniqueName="[Employee_Data].[Start Date]" caption="Start Date" attribute="1" time="1" defaultMemberUniqueName="[Employee_Data].[Start Date].[All]" allUniqueName="[Employee_Data].[Start Date].[All]" dimensionUniqueName="[Employee_Data]" displayFolder="" count="0" memberValueDatatype="7" unbalanced="0"/>
    <cacheHierarchy uniqueName="[Employee_Data].[FTE]" caption="FTE" attribute="1" defaultMemberUniqueName="[Employee_Data].[FTE].[All]" allUniqueName="[Employee_Data].[FTE].[All]" dimensionUniqueName="[Employee_Data]" displayFolder="" count="0" memberValueDatatype="5" unbalanced="0"/>
    <cacheHierarchy uniqueName="[Employee_Data].[Employee Type]" caption="Employee Type" attribute="1" defaultMemberUniqueName="[Employee_Data].[Employee Type].[All]" allUniqueName="[Employee_Data].[Employee Type].[All]" dimensionUniqueName="[Employee_Data]" displayFolder="" count="0" memberValueDatatype="130" unbalanced="0"/>
    <cacheHierarchy uniqueName="[Employee_Data].[Work Location]" caption="Work Location" attribute="1" defaultMemberUniqueName="[Employee_Data].[Work Location].[All]" allUniqueName="[Employee_Data].[Work Location].[All]" dimensionUniqueName="[Employee_Data]" displayFolder="" count="2" memberValueDatatype="130" unbalanced="0">
      <fieldsUsage count="2">
        <fieldUsage x="-1"/>
        <fieldUsage x="1"/>
      </fieldsUsage>
    </cacheHierarchy>
    <cacheHierarchy uniqueName="[Employee_Data].[Total Years]" caption="Total Years" attribute="1" defaultMemberUniqueName="[Employee_Data].[Total Years].[All]" allUniqueName="[Employee_Data].[Total Years].[All]" dimensionUniqueName="[Employee_Data]" displayFolder="" count="0" memberValueDatatype="5" unbalanced="0"/>
    <cacheHierarchy uniqueName="[Employee_Data].[Employee_t]" caption="Employee_t" attribute="1" defaultMemberUniqueName="[Employee_Data].[Employee_t].[All]" allUniqueName="[Employee_Data].[Employee_t].[All]" dimensionUniqueName="[Employee_Data]" displayFolder="" count="0" memberValueDatatype="130" unbalanced="0"/>
    <cacheHierarchy uniqueName="[Employee_Data].[Start Date (Year)]" caption="Start Date (Year)" attribute="1" defaultMemberUniqueName="[Employee_Data].[Start Date (Year)].[All]" allUniqueName="[Employee_Data].[Start Date (Year)].[All]" dimensionUniqueName="[Employee_Data]" displayFolder="" count="0" memberValueDatatype="130" unbalanced="0"/>
    <cacheHierarchy uniqueName="[Employee_Data].[Start Date (Quarter)]" caption="Start Date (Quarter)" attribute="1" defaultMemberUniqueName="[Employee_Data].[Start Date (Quarter)].[All]" allUniqueName="[Employee_Data].[Start Date (Quarter)].[All]" dimensionUniqueName="[Employee_Data]" displayFolder="" count="0" memberValueDatatype="130" unbalanced="0"/>
    <cacheHierarchy uniqueName="[Employee_Data].[Start Date (Month)]" caption="Start Date (Month)" attribute="1" defaultMemberUniqueName="[Employee_Data].[Start Date (Month)].[All]" allUniqueName="[Employee_Data].[Start Date (Month)].[All]" dimensionUniqueName="[Employee_Data]" displayFolder="" count="0" memberValueDatatype="130" unbalanced="0"/>
    <cacheHierarchy uniqueName="[Employee_Data].[Start Date (Month Index)]" caption="Start Date (Month Index)" attribute="1" defaultMemberUniqueName="[Employee_Data].[Start Date (Month Index)].[All]" allUniqueName="[Employee_Data].[Start Date (Month Index)].[All]" dimensionUniqueName="[Employee_Data]" displayFolder="" count="0" memberValueDatatype="20" unbalanced="0" hidden="1"/>
    <cacheHierarchy uniqueName="[Measures].[Count of Emp ID]" caption="Count of Emp ID" measure="1" displayFolder="" measureGroup="Employee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Employee_Data" count="0">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Employee_Data" count="0">
      <extLst>
        <ext xmlns:x15="http://schemas.microsoft.com/office/spreadsheetml/2010/11/main" uri="{B97F6D7D-B522-45F9-BDA1-12C45D357490}">
          <x15:cacheHierarchy aggregatedColumn="6"/>
        </ext>
      </extLst>
    </cacheHierarchy>
    <cacheHierarchy uniqueName="[Measures].[Sum of FTE]" caption="Sum of FTE" measure="1" displayFolder="" measureGroup="Employee_Data" count="0">
      <extLst>
        <ext xmlns:x15="http://schemas.microsoft.com/office/spreadsheetml/2010/11/main" uri="{B97F6D7D-B522-45F9-BDA1-12C45D357490}">
          <x15:cacheHierarchy aggregatedColumn="9"/>
        </ext>
      </extLst>
    </cacheHierarchy>
    <cacheHierarchy uniqueName="[Measures].[Count of Work Location]" caption="Count of Work Location" measure="1" displayFolder="" measureGroup="Employee_Data" count="0">
      <extLst>
        <ext xmlns:x15="http://schemas.microsoft.com/office/spreadsheetml/2010/11/main" uri="{B97F6D7D-B522-45F9-BDA1-12C45D357490}">
          <x15:cacheHierarchy aggregatedColumn="11"/>
        </ext>
      </extLst>
    </cacheHierarchy>
    <cacheHierarchy uniqueName="[Measures].[Count of Employee Type]" caption="Count of Employee Type" measure="1" displayFolder="" measureGroup="Employee_Data" count="0" oneField="1">
      <fieldsUsage count="1">
        <fieldUsage x="2"/>
      </fieldsUsage>
      <extLst>
        <ext xmlns:x15="http://schemas.microsoft.com/office/spreadsheetml/2010/11/main" uri="{B97F6D7D-B522-45F9-BDA1-12C45D357490}">
          <x15:cacheHierarchy aggregatedColumn="10"/>
        </ext>
      </extLst>
    </cacheHierarchy>
    <cacheHierarchy uniqueName="[Measures].[Total Employee]" caption="Total Employee" measure="1" displayFolder="" measureGroup="Employee_Data" count="0"/>
    <cacheHierarchy uniqueName="[Measures].[Average Salary]" caption="Average Salary" measure="1" displayFolder="" measureGroup="Employee_Data" count="0"/>
    <cacheHierarchy uniqueName="[Measures].[aveerge experience]" caption="aveerge experience" measure="1" displayFolder="" measureGroup="Employee_Data" count="0"/>
    <cacheHierarchy uniqueName="[Measures].[Highest Paid Department]" caption="Highest Paid Department" measure="1" displayFolder="" measureGroup="Employee_Data" count="0"/>
    <cacheHierarchy uniqueName="[Measures].[FTE %]" caption="FTE %" measure="1" displayFolder="" measureGroup="Employee_Data" count="0"/>
    <cacheHierarchy uniqueName="[Measures].[Female Percentage]" caption="Female Percentage" measure="1" displayFolder="" measureGroup="Employee_Data" count="0"/>
    <cacheHierarchy uniqueName="[Measures].[Least Paid]" caption="Least Paid" measure="1" displayFolder="" measureGroup="Employee_Data" count="0"/>
    <cacheHierarchy uniqueName="[Measures].[__XL_Count Employee_Data]" caption="__XL_Count Employee_Data" measure="1" displayFolder="" measureGroup="Employee_Data" count="0" hidden="1"/>
    <cacheHierarchy uniqueName="[Measures].[__No measures defined]" caption="__No measures defined" measure="1" displayFolder="" count="0" hidden="1"/>
  </cacheHierarchies>
  <kpis count="0"/>
  <dimensions count="2">
    <dimension name="Employee_Data" uniqueName="[Employee_Data]" caption="Employee_Data"/>
    <dimension measure="1" name="Measures" uniqueName="[Measures]" caption="Measures"/>
  </dimensions>
  <measureGroups count="1">
    <measureGroup name="Employee_Data" caption="Employe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4.931771412033" backgroundQuery="1" createdVersion="3" refreshedVersion="8" minRefreshableVersion="3" recordCount="0" supportSubquery="1" supportAdvancedDrill="1" xr:uid="{0D97AA29-D31F-4044-8C13-B994407E7A2B}">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Employee_Data].[Emp ID]" caption="Emp ID" attribute="1" defaultMemberUniqueName="[Employee_Data].[Emp ID].[All]" allUniqueName="[Employee_Data].[Emp ID].[All]" dimensionUniqueName="[Employee_Data]" displayFolder="" count="0" memberValueDatatype="130" unbalanced="0"/>
    <cacheHierarchy uniqueName="[Employee_Data].[First_name]" caption="First_name" attribute="1" defaultMemberUniqueName="[Employee_Data].[First_name].[All]" allUniqueName="[Employee_Data].[First_name].[All]" dimensionUniqueName="[Employee_Data]" displayFolder="" count="0" memberValueDatatype="130" unbalanced="0"/>
    <cacheHierarchy uniqueName="[Employee_Data].[Mid_name]" caption="Mid_name" attribute="1" defaultMemberUniqueName="[Employee_Data].[Mid_name].[All]" allUniqueName="[Employee_Data].[Mid_name].[All]" dimensionUniqueName="[Employee_Data]" displayFolder="" count="0" memberValueDatatype="130" unbalanced="0"/>
    <cacheHierarchy uniqueName="[Employee_Data].[last_name]" caption="last_name" attribute="1" defaultMemberUniqueName="[Employee_Data].[last_name].[All]" allUniqueName="[Employee_Data].[last_name].[All]" dimensionUniqueName="[Employee_Data]" displayFolder="" count="0" memberValueDatatype="130" unbalanced="0"/>
    <cacheHierarchy uniqueName="[Employee_Data].[Gender]" caption="Gender" attribute="1" defaultMemberUniqueName="[Employee_Data].[Gender].[All]" allUniqueName="[Employee_Data].[Gender].[All]" dimensionUniqueName="[Employee_Data]" displayFolder="" count="0" memberValueDatatype="130" unbalanced="0"/>
    <cacheHierarchy uniqueName="[Employee_Data].[Department]" caption="Department" attribute="1" defaultMemberUniqueName="[Employee_Data].[Department].[All]" allUniqueName="[Employee_Data].[Department].[All]" dimensionUniqueName="[Employee_Data]" displayFolder="" count="2" memberValueDatatype="130" unbalanced="0"/>
    <cacheHierarchy uniqueName="[Employee_Data].[Salary]" caption="Salary" attribute="1" defaultMemberUniqueName="[Employee_Data].[Salary].[All]" allUniqueName="[Employee_Data].[Salary].[All]" dimensionUniqueName="[Employee_Data]" displayFolder="" count="0" memberValueDatatype="5" unbalanced="0"/>
    <cacheHierarchy uniqueName="[Employee_Data].[Salary Bucket]" caption="Salary Bucket" attribute="1" defaultMemberUniqueName="[Employee_Data].[Salary Bucket].[All]" allUniqueName="[Employee_Data].[Salary Bucket].[All]" dimensionUniqueName="[Employee_Data]" displayFolder="" count="0" memberValueDatatype="130" unbalanced="0"/>
    <cacheHierarchy uniqueName="[Employee_Data].[Start Date]" caption="Start Date" attribute="1" time="1" defaultMemberUniqueName="[Employee_Data].[Start Date].[All]" allUniqueName="[Employee_Data].[Start Date].[All]" dimensionUniqueName="[Employee_Data]" displayFolder="" count="0" memberValueDatatype="7" unbalanced="0"/>
    <cacheHierarchy uniqueName="[Employee_Data].[FTE]" caption="FTE" attribute="1" defaultMemberUniqueName="[Employee_Data].[FTE].[All]" allUniqueName="[Employee_Data].[FTE].[All]" dimensionUniqueName="[Employee_Data]" displayFolder="" count="0" memberValueDatatype="5" unbalanced="0"/>
    <cacheHierarchy uniqueName="[Employee_Data].[Employee Type]" caption="Employee Type" attribute="1" defaultMemberUniqueName="[Employee_Data].[Employee Type].[All]" allUniqueName="[Employee_Data].[Employee Type].[All]" dimensionUniqueName="[Employee_Data]" displayFolder="" count="0" memberValueDatatype="130" unbalanced="0"/>
    <cacheHierarchy uniqueName="[Employee_Data].[Work Location]" caption="Work Location" attribute="1" defaultMemberUniqueName="[Employee_Data].[Work Location].[All]" allUniqueName="[Employee_Data].[Work Location].[All]" dimensionUniqueName="[Employee_Data]" displayFolder="" count="0" memberValueDatatype="130" unbalanced="0"/>
    <cacheHierarchy uniqueName="[Employee_Data].[Total Years]" caption="Total Years" attribute="1" defaultMemberUniqueName="[Employee_Data].[Total Years].[All]" allUniqueName="[Employee_Data].[Total Years].[All]" dimensionUniqueName="[Employee_Data]" displayFolder="" count="0" memberValueDatatype="5" unbalanced="0"/>
    <cacheHierarchy uniqueName="[Employee_Data].[Employee_t]" caption="Employee_t" attribute="1" defaultMemberUniqueName="[Employee_Data].[Employee_t].[All]" allUniqueName="[Employee_Data].[Employee_t].[All]" dimensionUniqueName="[Employee_Data]" displayFolder="" count="0" memberValueDatatype="130" unbalanced="0"/>
    <cacheHierarchy uniqueName="[Employee_Data].[Start Date (Year)]" caption="Start Date (Year)" attribute="1" defaultMemberUniqueName="[Employee_Data].[Start Date (Year)].[All]" allUniqueName="[Employee_Data].[Start Date (Year)].[All]" dimensionUniqueName="[Employee_Data]" displayFolder="" count="0" memberValueDatatype="130" unbalanced="0"/>
    <cacheHierarchy uniqueName="[Employee_Data].[Start Date (Quarter)]" caption="Start Date (Quarter)" attribute="1" defaultMemberUniqueName="[Employee_Data].[Start Date (Quarter)].[All]" allUniqueName="[Employee_Data].[Start Date (Quarter)].[All]" dimensionUniqueName="[Employee_Data]" displayFolder="" count="0" memberValueDatatype="130" unbalanced="0"/>
    <cacheHierarchy uniqueName="[Employee_Data].[Start Date (Month)]" caption="Start Date (Month)" attribute="1" defaultMemberUniqueName="[Employee_Data].[Start Date (Month)].[All]" allUniqueName="[Employee_Data].[Start Date (Month)].[All]" dimensionUniqueName="[Employee_Data]" displayFolder="" count="0" memberValueDatatype="130" unbalanced="0"/>
    <cacheHierarchy uniqueName="[Employee_Data].[Start Date (Month Index)]" caption="Start Date (Month Index)" attribute="1" defaultMemberUniqueName="[Employee_Data].[Start Date (Month Index)].[All]" allUniqueName="[Employee_Data].[Start Date (Month Index)].[All]" dimensionUniqueName="[Employee_Data]" displayFolder="" count="0" memberValueDatatype="20" unbalanced="0" hidden="1"/>
    <cacheHierarchy uniqueName="[Measures].[Count of Emp ID]" caption="Count of Emp ID" measure="1" displayFolder="" measureGroup="Employee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Employee_Data" count="0">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Employee_Data" count="0">
      <extLst>
        <ext xmlns:x15="http://schemas.microsoft.com/office/spreadsheetml/2010/11/main" uri="{B97F6D7D-B522-45F9-BDA1-12C45D357490}">
          <x15:cacheHierarchy aggregatedColumn="6"/>
        </ext>
      </extLst>
    </cacheHierarchy>
    <cacheHierarchy uniqueName="[Measures].[Sum of FTE]" caption="Sum of FTE" measure="1" displayFolder="" measureGroup="Employee_Data" count="0">
      <extLst>
        <ext xmlns:x15="http://schemas.microsoft.com/office/spreadsheetml/2010/11/main" uri="{B97F6D7D-B522-45F9-BDA1-12C45D357490}">
          <x15:cacheHierarchy aggregatedColumn="9"/>
        </ext>
      </extLst>
    </cacheHierarchy>
    <cacheHierarchy uniqueName="[Measures].[Count of Work Location]" caption="Count of Work Location" measure="1" displayFolder="" measureGroup="Employee_Data" count="0">
      <extLst>
        <ext xmlns:x15="http://schemas.microsoft.com/office/spreadsheetml/2010/11/main" uri="{B97F6D7D-B522-45F9-BDA1-12C45D357490}">
          <x15:cacheHierarchy aggregatedColumn="11"/>
        </ext>
      </extLst>
    </cacheHierarchy>
    <cacheHierarchy uniqueName="[Measures].[Count of Employee Type]" caption="Count of Employee Type" measure="1" displayFolder="" measureGroup="Employee_Data" count="0">
      <extLst>
        <ext xmlns:x15="http://schemas.microsoft.com/office/spreadsheetml/2010/11/main" uri="{B97F6D7D-B522-45F9-BDA1-12C45D357490}">
          <x15:cacheHierarchy aggregatedColumn="10"/>
        </ext>
      </extLst>
    </cacheHierarchy>
    <cacheHierarchy uniqueName="[Measures].[Total Employee]" caption="Total Employee" measure="1" displayFolder="" measureGroup="Employee_Data" count="0"/>
    <cacheHierarchy uniqueName="[Measures].[Average Salary]" caption="Average Salary" measure="1" displayFolder="" measureGroup="Employee_Data" count="0"/>
    <cacheHierarchy uniqueName="[Measures].[aveerge experience]" caption="aveerge experience" measure="1" displayFolder="" measureGroup="Employee_Data" count="0"/>
    <cacheHierarchy uniqueName="[Measures].[Highest Paid Department]" caption="Highest Paid Department" measure="1" displayFolder="" measureGroup="Employee_Data" count="0"/>
    <cacheHierarchy uniqueName="[Measures].[FTE %]" caption="FTE %" measure="1" displayFolder="" measureGroup="Employee_Data" count="0"/>
    <cacheHierarchy uniqueName="[Measures].[Female Percentage]" caption="Female Percentage" measure="1" displayFolder="" measureGroup="Employee_Data" count="0"/>
    <cacheHierarchy uniqueName="[Measures].[Least Paid]" caption="Least Paid" measure="1" displayFolder="" measureGroup="Employee_Data" count="0"/>
    <cacheHierarchy uniqueName="[Measures].[__XL_Count Employee_Data]" caption="__XL_Count Employee_Data" measure="1" displayFolder="" measureGroup="Employee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6371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D0F593-960B-452E-87CE-10AED6E731AC}" name="PivotTable18" cacheId="25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N15:O2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Count of Employee Type" fld="2"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multipleItemSelectionAllowed="1" dragToData="1">
      <members count="1" level="1">
        <member name="[Employee_Data].[Department].&amp;[Market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xlsx!Employee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8DBF2D-3467-44BE-8D1C-C2C88E03A850}" name="PivotTable13" cacheId="24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R1:S5" firstHeaderRow="1" firstDataRow="1" firstDataCol="1"/>
  <pivotFields count="3">
    <pivotField axis="axisRow" allDrilled="1" subtotalTop="0" showAll="0" defaultSubtotal="0" defaultAttributeDrillState="1">
      <items count="3">
        <item x="0"/>
        <item x="2"/>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ary" fld="1" showDataAs="percentOfTotal" baseField="0" baseItem="0" numFmtId="10"/>
  </dataFields>
  <pivotHierarchies count="33">
    <pivotHierarchy dragToData="1"/>
    <pivotHierarchy dragToData="1"/>
    <pivotHierarchy dragToData="1"/>
    <pivotHierarchy dragToData="1"/>
    <pivotHierarchy dragToData="1"/>
    <pivotHierarchy multipleItemSelectionAllowed="1" dragToData="1">
      <members count="1" level="1">
        <member name="[Employee_Data].[Department].&amp;[Market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xlsx!Employee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84AD23-4758-4CD2-B4E1-B5BA53970A66}" name="PivotTable11" cacheId="249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2">
  <location ref="N1:P9" firstHeaderRow="0" firstDataRow="1" firstDataCol="1"/>
  <pivotFields count="7">
    <pivotField axis="axisRow" allDrilled="1" subtotalTop="0" showAll="0" dataSourceSort="1" defaultSubtotal="0" defaultAttributeDrillState="1">
      <items count="2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4">
    <field x="3"/>
    <field x="2"/>
    <field x="1"/>
    <field x="0"/>
  </rowFields>
  <rowItems count="8">
    <i>
      <x/>
    </i>
    <i>
      <x v="1"/>
    </i>
    <i>
      <x v="2"/>
    </i>
    <i>
      <x v="3"/>
    </i>
    <i>
      <x v="4"/>
    </i>
    <i>
      <x v="5"/>
    </i>
    <i>
      <x v="6"/>
    </i>
    <i t="grand">
      <x/>
    </i>
  </rowItems>
  <colFields count="1">
    <field x="-2"/>
  </colFields>
  <colItems count="2">
    <i>
      <x/>
    </i>
    <i i="1">
      <x v="1"/>
    </i>
  </colItems>
  <dataFields count="2">
    <dataField fld="4" subtotal="count" baseField="0" baseItem="0"/>
    <dataField name="Average Salary2" fld="6" subtotal="count" baseField="0" baseItem="0">
      <extLst>
        <ext xmlns:x14="http://schemas.microsoft.com/office/spreadsheetml/2009/9/main" uri="{E15A36E0-9728-4e99-A89B-3F7291B0FE68}">
          <x14:dataField sourceField="4" uniqueName="[__Xl2].[Measures].[Average Salary]"/>
        </ext>
      </extLst>
    </dataField>
  </dataFields>
  <chartFormats count="2">
    <chartFormat chart="41" format="5"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multipleItemSelectionAllowed="1" dragToData="1">
      <members count="1" level="1">
        <member name="[Employee_Data].[Department].&amp;[Market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4">
    <rowHierarchyUsage hierarchyUsage="14"/>
    <rowHierarchyUsage hierarchyUsage="15"/>
    <rowHierarchyUsage hierarchyUsage="16"/>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xlsx!Employee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9D2578-F628-426E-A1A0-E8F264720BF1}" name="PivotTable6" cacheId="216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6">
  <location ref="H15:L27"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Fields count="1">
    <field x="0"/>
  </colFields>
  <colItems count="4">
    <i>
      <x/>
    </i>
    <i>
      <x v="1"/>
    </i>
    <i>
      <x v="2"/>
    </i>
    <i t="grand">
      <x/>
    </i>
  </colItems>
  <dataFields count="1">
    <dataField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xlsx!Employee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477645-CFE4-44AD-A92C-3F2F67F6E37D}" name="PivotTable5" cacheId="21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H1:K13"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Fields count="1">
    <field x="0"/>
  </colFields>
  <colItems count="3">
    <i>
      <x/>
    </i>
    <i>
      <x v="1"/>
    </i>
    <i t="grand">
      <x/>
    </i>
  </colItems>
  <dataFields count="1">
    <dataField fld="2" subtotal="count" baseField="0" baseItem="0"/>
  </dataFields>
  <chartFormats count="2">
    <chartFormat chart="27" format="4" series="1">
      <pivotArea type="data" outline="0" fieldPosition="0">
        <references count="2">
          <reference field="4294967294" count="1" selected="0">
            <x v="0"/>
          </reference>
          <reference field="0" count="1" selected="0">
            <x v="0"/>
          </reference>
        </references>
      </pivotArea>
    </chartFormat>
    <chartFormat chart="27" format="5" series="1">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xlsx!Employee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3091FA-939A-4CA6-9DB0-C3FEAAB0B3DD}" name="PivotTable4" cacheId="24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F8:F1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3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erage Experience"/>
    <pivotHierarchy dragToRow="0" dragToCol="0" dragToPage="0" dragToData="1" caption="Highest Paid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xlsx!Employee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B6E9BD-6D8D-4B17-B5DE-B17B5F6090FF}" name="PivotTable3" cacheId="24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8:C10"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Count of Emp ID" fld="1" subtotal="count" baseField="0" baseItem="0"/>
    <dataField name="Sum of Salary" fld="2" baseField="0" baseItem="0"/>
  </dataFields>
  <pivotHierarchies count="3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erage Experience"/>
    <pivotHierarchy dragToRow="0" dragToCol="0" dragToPage="0" dragToData="1" caption="Highest Paid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xlsx!Employee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9FF4BA-B0BF-4125-8A65-58810CFA72D1}" name="PivotTable2" cacheId="24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G6"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name="Average Experience" fld="2" subtotal="count" baseField="0" baseItem="2"/>
    <dataField name="Highest Paid " fld="3" subtotal="count" baseField="0" baseItem="3"/>
    <dataField fld="4" subtotal="count" baseField="0" baseItem="0" numFmtId="9"/>
    <dataField fld="6" subtotal="count" baseField="0" baseItem="0"/>
    <dataField fld="7" subtotal="count" baseField="0" baseItem="0" numFmtId="6"/>
  </dataFields>
  <formats count="2">
    <format dxfId="21">
      <pivotArea outline="0" collapsedLevelsAreSubtotals="1" fieldPosition="0">
        <references count="1">
          <reference field="4294967294" count="1" selected="0">
            <x v="4"/>
          </reference>
        </references>
      </pivotArea>
    </format>
    <format dxfId="19">
      <pivotArea outline="0" collapsedLevelsAreSubtotals="1" fieldPosition="0">
        <references count="1">
          <reference field="4294967294" count="1" selected="0">
            <x v="6"/>
          </reference>
        </references>
      </pivotArea>
    </format>
  </formats>
  <pivotHierarchies count="33">
    <pivotHierarchy dragToData="1"/>
    <pivotHierarchy dragToData="1"/>
    <pivotHierarchy dragToData="1"/>
    <pivotHierarchy dragToData="1"/>
    <pivotHierarchy dragToData="1"/>
    <pivotHierarchy multipleItemSelectionAllowed="1" dragToData="1">
      <members count="1" level="1">
        <member name="[Employee_Data].[Department].&amp;[Market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erage Experience"/>
    <pivotHierarchy dragToRow="0" dragToCol="0" dragToPage="0" dragToData="1" caption="Highest Paid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xlsx!Employee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308363-68E1-4A73-B3AB-6BB40A6DBB53}" name="PivotTable1" cacheId="23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G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name="Average Experience" fld="2" subtotal="count" baseField="0" baseItem="2"/>
    <dataField name="Highest Paid " fld="3" subtotal="count" baseField="0" baseItem="3"/>
    <dataField fld="4" subtotal="count" baseField="0" baseItem="0" numFmtId="9"/>
    <dataField name="Female Ratio" fld="5" subtotal="count" baseField="0" baseItem="5"/>
    <dataField fld="6" subtotal="count" baseField="0" baseItem="0" numFmtId="6"/>
  </dataFields>
  <formats count="2">
    <format dxfId="20">
      <pivotArea outline="0" collapsedLevelsAreSubtotals="1" fieldPosition="0">
        <references count="1">
          <reference field="4294967294" count="1" selected="0">
            <x v="4"/>
          </reference>
        </references>
      </pivotArea>
    </format>
    <format dxfId="18">
      <pivotArea outline="0" collapsedLevelsAreSubtotals="1" fieldPosition="0">
        <references count="1">
          <reference field="4294967294" count="1" selected="0">
            <x v="6"/>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erage Experience"/>
    <pivotHierarchy dragToRow="0" dragToCol="0" dragToPage="0" dragToData="1" caption="Highest Paid "/>
    <pivotHierarchy dragToRow="0" dragToCol="0" dragToPage="0" dragToData="1"/>
    <pivotHierarchy dragToRow="0" dragToCol="0" dragToPage="0" dragToData="1" caption="Female Ratio"/>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xlsx!Employee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B3D60A-B6ED-45DC-AD3B-69F8D62D288F}" autoFormatId="16" applyNumberFormats="0" applyBorderFormats="0" applyFontFormats="0" applyPatternFormats="0" applyAlignmentFormats="0" applyWidthHeightFormats="0">
  <queryTableRefresh nextId="16">
    <queryTableFields count="14">
      <queryTableField id="1" name="Emp ID" tableColumnId="1"/>
      <queryTableField id="2" name="First_name" tableColumnId="2"/>
      <queryTableField id="3" name="Mid_name" tableColumnId="3"/>
      <queryTableField id="4" name="last_name" tableColumnId="4"/>
      <queryTableField id="5" name="Gender" tableColumnId="5"/>
      <queryTableField id="6" name="Department" tableColumnId="6"/>
      <queryTableField id="7" name="Salary" tableColumnId="7"/>
      <queryTableField id="8" name="Salary Bucket" tableColumnId="8"/>
      <queryTableField id="9" name="Start Date" tableColumnId="9"/>
      <queryTableField id="10" name="FTE" tableColumnId="10"/>
      <queryTableField id="11" name="Employee Type" tableColumnId="11"/>
      <queryTableField id="12" name="Work Location" tableColumnId="12"/>
      <queryTableField id="14" name="Total Years" tableColumnId="14"/>
      <queryTableField id="15" name="Employee_t" tableColumnId="15"/>
    </queryTableFields>
    <queryTableDeletedFields count="1">
      <deletedField name="Age"/>
    </queryTableDeleted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4</v>
  </rv>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442D98E-DC51-4C3E-B3AA-08D931E360B2}" sourceName="[Employee_Data].[Department]">
  <pivotTables>
    <pivotTable tabId="2" name="PivotTable2"/>
    <pivotTable tabId="2" name="PivotTable3"/>
    <pivotTable tabId="2" name="PivotTable4"/>
    <pivotTable tabId="2" name="PivotTable11"/>
    <pivotTable tabId="2" name="PivotTable13"/>
    <pivotTable tabId="2" name="PivotTable18"/>
  </pivotTables>
  <data>
    <olap pivotCacheId="29637140">
      <levels count="2">
        <level uniqueName="[Employee_Data].[Department].[(All)]" sourceCaption="(All)" count="0"/>
        <level uniqueName="[Employee_Data].[Department].[Department]" sourceCaption="Department" count="10">
          <ranges>
            <range startItem="0">
              <i n="[Employee_Data].[Department].&amp;[Accounting]" c="Accounting"/>
              <i n="[Employee_Data].[Department].&amp;[Business Development]" c="Business Development"/>
              <i n="[Employee_Data].[Department].&amp;[Engineering]" c="Engineering"/>
              <i n="[Employee_Data].[Department].&amp;[Human Resources]" c="Human Resources"/>
              <i n="[Employee_Data].[Department].&amp;[Legal]" c="Legal"/>
              <i n="[Employee_Data].[Department].&amp;[Marketing]" c="Marketing"/>
              <i n="[Employee_Data].[Department].&amp;[Product Management]" c="Product Management"/>
              <i n="[Employee_Data].[Department].&amp;[Research and Development]" c="Research and Development"/>
              <i n="[Employee_Data].[Department].&amp;[Services]" c="Services"/>
              <i n="[Employee_Data].[Department].&amp;[Training]" c="Training"/>
            </range>
          </ranges>
        </level>
      </levels>
      <selections count="1">
        <selection n="[Employee_Data].[Department].&amp;[Marketing]"/>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0F5FB64-2DC8-49F0-AF2E-EBB3E3B34DF4}" cache="Slicer_Department" level="1" style="Slicer Style 2"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2562DD-45D3-4267-ABFB-86024CF31E20}" name="Employee_Data" displayName="Employee_Data" ref="A1:N223" tableType="queryTable" totalsRowShown="0">
  <autoFilter ref="A1:N223" xr:uid="{D12562DD-45D3-4267-ABFB-86024CF31E20}"/>
  <tableColumns count="14">
    <tableColumn id="1" xr3:uid="{90AB0EB9-02E4-4145-8802-311FBAEB3A20}" uniqueName="1" name="Emp ID" queryTableFieldId="1" dataDxfId="33"/>
    <tableColumn id="2" xr3:uid="{E3A584DE-9E7C-40CD-BF25-55AD557BCFE3}" uniqueName="2" name="First_name" queryTableFieldId="2" dataDxfId="32"/>
    <tableColumn id="3" xr3:uid="{AB53C449-0F58-4557-AAF9-0AE96CF1A281}" uniqueName="3" name="Mid_name" queryTableFieldId="3" dataDxfId="31"/>
    <tableColumn id="4" xr3:uid="{E10F00F8-95E4-430A-BA5F-2952D95C4C7B}" uniqueName="4" name="last_name" queryTableFieldId="4" dataDxfId="30"/>
    <tableColumn id="5" xr3:uid="{F833125A-20BF-48E7-AA8D-B8BAF6DBD5DC}" uniqueName="5" name="Gender" queryTableFieldId="5" dataDxfId="29"/>
    <tableColumn id="6" xr3:uid="{7FF0065C-FD38-4ACE-9404-1087E2253F56}" uniqueName="6" name="Department" queryTableFieldId="6" dataDxfId="28"/>
    <tableColumn id="7" xr3:uid="{BCE92B23-391D-4F08-816D-6E955C23072A}" uniqueName="7" name="Salary" queryTableFieldId="7" dataDxfId="27"/>
    <tableColumn id="8" xr3:uid="{AE3A20FF-661C-47DE-AE0C-FA17329E9245}" uniqueName="8" name="Salary Bucket" queryTableFieldId="8"/>
    <tableColumn id="9" xr3:uid="{949B65DC-3DA3-463B-ABB8-205669975091}" uniqueName="9" name="Start Date" queryTableFieldId="9" dataDxfId="26"/>
    <tableColumn id="10" xr3:uid="{9756B597-D780-4F28-B346-8BC70DDDC630}" uniqueName="10" name="FTE" queryTableFieldId="10"/>
    <tableColumn id="11" xr3:uid="{1A0D4D7E-E333-40A5-88F5-DCAF21B2FE6E}" uniqueName="11" name="Employee Type" queryTableFieldId="11" dataDxfId="25"/>
    <tableColumn id="12" xr3:uid="{A15BFE6A-6920-41A6-A3ED-AA7E30D19A5C}" uniqueName="12" name="Work Location" queryTableFieldId="12" dataDxfId="24"/>
    <tableColumn id="14" xr3:uid="{EBE2BD04-67B2-4193-9F7C-C7813D2AF03A}" uniqueName="14" name="Total Years" queryTableFieldId="14"/>
    <tableColumn id="15" xr3:uid="{7EA4D970-63B3-4A18-848A-80E797F7FBB0}" uniqueName="15" name="Employee_t" queryTableFieldId="15"/>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F618-A34D-4037-A519-D22FD8F2F990}">
  <dimension ref="A1:AH156"/>
  <sheetViews>
    <sheetView tabSelected="1" zoomScale="68" zoomScaleNormal="68" workbookViewId="0">
      <selection activeCell="AG10" sqref="AG10"/>
    </sheetView>
  </sheetViews>
  <sheetFormatPr defaultRowHeight="14.4" x14ac:dyDescent="0.3"/>
  <cols>
    <col min="1" max="1" width="2.77734375" customWidth="1"/>
    <col min="2" max="2" width="1.88671875" customWidth="1"/>
  </cols>
  <sheetData>
    <row r="1" spans="1:34" ht="51.6" customHeight="1" x14ac:dyDescent="0.3">
      <c r="A1" s="18"/>
      <c r="B1" s="17" t="s">
        <v>627</v>
      </c>
      <c r="C1" s="17"/>
      <c r="D1" s="17"/>
      <c r="E1" s="17"/>
      <c r="F1" s="17"/>
      <c r="G1" s="17"/>
      <c r="H1" s="17"/>
      <c r="I1" s="17"/>
      <c r="J1" s="17"/>
      <c r="K1" s="17"/>
      <c r="L1" s="17"/>
      <c r="M1" s="17"/>
      <c r="N1" s="17"/>
      <c r="O1" s="17"/>
      <c r="P1" s="17"/>
      <c r="Q1" s="17"/>
      <c r="R1" s="17"/>
      <c r="S1" s="17"/>
      <c r="T1" s="17"/>
      <c r="U1" s="17"/>
      <c r="V1" s="17"/>
      <c r="W1" s="17"/>
      <c r="X1" s="17"/>
      <c r="Y1" s="17"/>
      <c r="Z1" s="17"/>
      <c r="AA1" s="17"/>
      <c r="AB1" s="17"/>
      <c r="AC1" s="5"/>
      <c r="AD1" s="5"/>
      <c r="AE1" s="5"/>
      <c r="AF1" s="5"/>
      <c r="AG1" s="5"/>
      <c r="AH1" s="5"/>
    </row>
    <row r="2" spans="1:34" x14ac:dyDescent="0.3">
      <c r="A2" s="18"/>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5"/>
      <c r="AD2" s="5"/>
      <c r="AE2" s="5"/>
      <c r="AF2" s="5"/>
      <c r="AG2" s="5"/>
      <c r="AH2" s="5"/>
    </row>
    <row r="3" spans="1:34" x14ac:dyDescent="0.3">
      <c r="A3" s="18"/>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5"/>
      <c r="AD3" s="5"/>
      <c r="AE3" s="5"/>
      <c r="AF3" s="5"/>
      <c r="AG3" s="5"/>
      <c r="AH3" s="5"/>
    </row>
    <row r="4" spans="1:3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row>
    <row r="5" spans="1:3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row>
    <row r="6" spans="1:3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row>
    <row r="7" spans="1:3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row>
    <row r="8" spans="1:3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row>
    <row r="9" spans="1:3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row>
    <row r="10" spans="1:3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row>
    <row r="11" spans="1:3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row>
    <row r="12" spans="1:3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row>
    <row r="13" spans="1:3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row>
    <row r="14" spans="1:3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row>
    <row r="15" spans="1:3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row>
    <row r="16" spans="1:3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row>
    <row r="17" spans="1:3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row>
    <row r="18" spans="1:3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row>
    <row r="19" spans="1:3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row>
    <row r="20" spans="1:3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row>
    <row r="21" spans="1:3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row>
    <row r="22" spans="1:3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row>
    <row r="23" spans="1:3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row>
    <row r="24" spans="1:3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row>
    <row r="25" spans="1:3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row>
    <row r="26" spans="1:3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row>
    <row r="27" spans="1:3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row>
    <row r="28" spans="1:3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row>
    <row r="29" spans="1:3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row>
    <row r="30" spans="1:3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row>
    <row r="31" spans="1:3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row>
    <row r="32" spans="1:34" x14ac:dyDescent="0.3">
      <c r="A32" s="12" t="e" vm="1">
        <f>Sheet2!F6</f>
        <v>#VALUE!</v>
      </c>
      <c r="B32" s="12"/>
      <c r="C32" s="12"/>
      <c r="D32" s="12"/>
      <c r="E32" s="12"/>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row>
    <row r="33" spans="1:34" x14ac:dyDescent="0.3">
      <c r="A33" s="12"/>
      <c r="B33" s="12"/>
      <c r="C33" s="12"/>
      <c r="D33" s="12"/>
      <c r="E33" s="12"/>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row>
    <row r="34" spans="1:34" x14ac:dyDescent="0.3">
      <c r="A34" s="12"/>
      <c r="B34" s="12"/>
      <c r="C34" s="12"/>
      <c r="D34" s="12"/>
      <c r="E34" s="12"/>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row>
    <row r="35" spans="1:34" x14ac:dyDescent="0.3">
      <c r="A35" s="12"/>
      <c r="B35" s="12"/>
      <c r="C35" s="12"/>
      <c r="D35" s="12"/>
      <c r="E35" s="12"/>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row>
    <row r="36" spans="1:34" x14ac:dyDescent="0.3">
      <c r="A36" s="12"/>
      <c r="B36" s="12"/>
      <c r="C36" s="12"/>
      <c r="D36" s="12"/>
      <c r="E36" s="12"/>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row>
    <row r="37" spans="1:34" x14ac:dyDescent="0.3">
      <c r="A37" s="12"/>
      <c r="B37" s="12"/>
      <c r="C37" s="12"/>
      <c r="D37" s="12"/>
      <c r="E37" s="12"/>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row>
    <row r="38" spans="1:34" x14ac:dyDescent="0.3">
      <c r="A38" s="12"/>
      <c r="B38" s="12"/>
      <c r="C38" s="12"/>
      <c r="D38" s="12"/>
      <c r="E38" s="12"/>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row>
    <row r="39" spans="1:3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spans="1:3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spans="1:3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spans="1:3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spans="1:3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row>
    <row r="44" spans="1:3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spans="1:3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row>
    <row r="46" spans="1:3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row>
    <row r="47" spans="1:3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row>
    <row r="48" spans="1:3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row>
    <row r="49" spans="1:3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row>
    <row r="50" spans="1:3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row>
    <row r="51" spans="1:3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row>
    <row r="52" spans="1:3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row>
    <row r="53" spans="1:3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row>
    <row r="54" spans="1:3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row>
    <row r="55" spans="1:3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row>
    <row r="56" spans="1:34"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row>
    <row r="57" spans="1:34"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row>
    <row r="58" spans="1:34"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row>
    <row r="59" spans="1:34"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row>
    <row r="60" spans="1:34"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row>
    <row r="61" spans="1:34"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row>
    <row r="62" spans="1:34"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row>
    <row r="63" spans="1:34"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row>
    <row r="64" spans="1:34"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row>
    <row r="65" spans="1:34"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row>
    <row r="66" spans="1:34"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row>
    <row r="67" spans="1:34"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row>
    <row r="68" spans="1:34"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row>
    <row r="69" spans="1:34"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row>
    <row r="70" spans="1:34"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row>
    <row r="71" spans="1:34"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row>
    <row r="72" spans="1:34"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row>
    <row r="73" spans="1:34"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row>
    <row r="74" spans="1:34"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row>
    <row r="75" spans="1:34"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spans="1:34"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row>
    <row r="77" spans="1:34"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row>
    <row r="78" spans="1:34"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row>
    <row r="79" spans="1:34"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row>
    <row r="80" spans="1:34"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row>
    <row r="81" spans="1:34"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row>
    <row r="82" spans="1:34"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row>
    <row r="83" spans="1:34"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row>
    <row r="84" spans="1:34"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row>
    <row r="85" spans="1:34"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row>
    <row r="86" spans="1:34"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row>
    <row r="87" spans="1:34"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row>
    <row r="88" spans="1:34"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row>
    <row r="89" spans="1:34"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row>
    <row r="90" spans="1:34"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row>
    <row r="91" spans="1:34"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row>
    <row r="92" spans="1:3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row>
    <row r="93" spans="1:3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row>
    <row r="94" spans="1:3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row>
    <row r="95" spans="1:3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row>
    <row r="96" spans="1:3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row>
    <row r="97" spans="1:34"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row>
    <row r="98" spans="1:34"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row>
    <row r="99" spans="1:34"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row>
    <row r="100" spans="1:34"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row>
    <row r="101" spans="1:34"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row>
    <row r="102" spans="1:34"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row>
    <row r="103" spans="1:34"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row>
    <row r="104" spans="1:34"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row>
    <row r="105" spans="1:34"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row>
    <row r="106" spans="1:34"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row>
    <row r="107" spans="1:34"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row>
    <row r="108" spans="1:34"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row>
    <row r="109" spans="1:34"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row>
    <row r="110" spans="1:34"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row>
    <row r="111" spans="1:34"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row>
    <row r="112" spans="1:34"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row>
    <row r="113" spans="1:34"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row>
    <row r="114" spans="1:34"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15" spans="1:34"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row>
    <row r="116" spans="1:34"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spans="1:34"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spans="1:34"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spans="1:34"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spans="1:34"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row>
    <row r="121" spans="1:34"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row r="122" spans="1:34"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row>
    <row r="123" spans="1:34"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spans="1:34"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row>
    <row r="125" spans="1:34"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row>
    <row r="126" spans="1:34"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row>
    <row r="127" spans="1:34"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row>
    <row r="128" spans="1:34"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row>
    <row r="129" spans="1:34"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row>
    <row r="130" spans="1:34"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row>
    <row r="131" spans="1:34"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row>
    <row r="132" spans="1:34"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row>
    <row r="133" spans="1:34"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row>
    <row r="134" spans="1:34"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row>
    <row r="135" spans="1:34"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row>
    <row r="136" spans="1:34"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row>
    <row r="137" spans="1:34"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row>
    <row r="138" spans="1:34"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row>
    <row r="139" spans="1:34"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row>
    <row r="140" spans="1:34"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row>
    <row r="141" spans="1:34"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row>
    <row r="142" spans="1:34"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row>
    <row r="143" spans="1:34"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row>
    <row r="144" spans="1:34"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row>
    <row r="145" spans="1:34"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row>
    <row r="146" spans="1:34"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row>
    <row r="147" spans="1:34"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row>
    <row r="148" spans="1:34"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row>
    <row r="149" spans="1:34"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row>
    <row r="150" spans="1:34"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row>
    <row r="151" spans="1:34"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row>
    <row r="152" spans="1:34"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row>
    <row r="153" spans="1:34"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row>
    <row r="154" spans="1:34"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row>
    <row r="155" spans="1:34"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row>
    <row r="156" spans="1:34"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row>
  </sheetData>
  <mergeCells count="2">
    <mergeCell ref="A32:E38"/>
    <mergeCell ref="B1:AB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EF0F-E052-4837-B1C5-93346326DC3D}">
  <dimension ref="A1:S39"/>
  <sheetViews>
    <sheetView workbookViewId="0">
      <selection activeCell="G12" sqref="G12"/>
    </sheetView>
  </sheetViews>
  <sheetFormatPr defaultRowHeight="14.4" x14ac:dyDescent="0.3"/>
  <cols>
    <col min="1" max="1" width="12.44140625" bestFit="1" customWidth="1"/>
    <col min="2" max="2" width="14.109375" bestFit="1" customWidth="1"/>
    <col min="3" max="3" width="12.21875" bestFit="1" customWidth="1"/>
    <col min="4" max="4" width="11.77734375" bestFit="1" customWidth="1"/>
    <col min="5" max="5" width="5.77734375" bestFit="1" customWidth="1"/>
    <col min="6" max="6" width="12.44140625" bestFit="1" customWidth="1"/>
    <col min="7" max="7" width="9.5546875" bestFit="1" customWidth="1"/>
    <col min="8" max="8" width="23.21875" bestFit="1" customWidth="1"/>
    <col min="9" max="9" width="15.5546875" bestFit="1" customWidth="1"/>
    <col min="10" max="10" width="5" bestFit="1" customWidth="1"/>
    <col min="11" max="12" width="10.5546875" bestFit="1" customWidth="1"/>
    <col min="14" max="14" width="12.44140625" bestFit="1" customWidth="1"/>
    <col min="15" max="15" width="20.77734375" bestFit="1" customWidth="1"/>
    <col min="16" max="16" width="9.88671875" bestFit="1" customWidth="1"/>
    <col min="17" max="17" width="12.5546875" bestFit="1" customWidth="1"/>
    <col min="18" max="18" width="12.44140625" bestFit="1" customWidth="1"/>
    <col min="19" max="19" width="12.21875" bestFit="1" customWidth="1"/>
  </cols>
  <sheetData>
    <row r="1" spans="1:19" x14ac:dyDescent="0.3">
      <c r="A1" s="16" t="s">
        <v>593</v>
      </c>
      <c r="B1" s="16" t="s">
        <v>594</v>
      </c>
      <c r="C1" s="16" t="s">
        <v>596</v>
      </c>
      <c r="D1" s="16" t="s">
        <v>597</v>
      </c>
      <c r="E1" s="16" t="s">
        <v>595</v>
      </c>
      <c r="F1" s="16" t="s">
        <v>620</v>
      </c>
      <c r="G1" s="16" t="s">
        <v>626</v>
      </c>
      <c r="H1" s="7" t="s">
        <v>593</v>
      </c>
      <c r="I1" s="7" t="s">
        <v>609</v>
      </c>
      <c r="N1" s="7" t="s">
        <v>598</v>
      </c>
      <c r="O1" s="16" t="s">
        <v>594</v>
      </c>
      <c r="P1" s="16" t="s">
        <v>618</v>
      </c>
      <c r="R1" s="7" t="s">
        <v>598</v>
      </c>
      <c r="S1" t="s">
        <v>602</v>
      </c>
    </row>
    <row r="2" spans="1:19" x14ac:dyDescent="0.3">
      <c r="A2" s="3">
        <v>222</v>
      </c>
      <c r="B2" s="6">
        <v>75011.134954954963</v>
      </c>
      <c r="C2" s="3">
        <v>4.195643588794276</v>
      </c>
      <c r="D2" s="6">
        <v>124698.14</v>
      </c>
      <c r="E2" s="4">
        <v>0.63738738738738721</v>
      </c>
      <c r="F2" s="13">
        <v>0.45045045045045046</v>
      </c>
      <c r="G2" s="1">
        <v>29774.76</v>
      </c>
      <c r="H2" s="7" t="s">
        <v>598</v>
      </c>
      <c r="I2" s="16" t="s">
        <v>30</v>
      </c>
      <c r="J2" s="16" t="s">
        <v>17</v>
      </c>
      <c r="K2" s="16" t="s">
        <v>599</v>
      </c>
      <c r="N2" s="8" t="s">
        <v>611</v>
      </c>
      <c r="O2" s="6">
        <v>50544.75</v>
      </c>
      <c r="P2" s="6">
        <v>50544.75</v>
      </c>
      <c r="R2" s="8" t="s">
        <v>103</v>
      </c>
      <c r="S2" s="15">
        <v>0.4394527719243162</v>
      </c>
    </row>
    <row r="3" spans="1:19" x14ac:dyDescent="0.3">
      <c r="H3" s="8" t="s">
        <v>51</v>
      </c>
      <c r="I3" s="3">
        <v>11</v>
      </c>
      <c r="J3" s="3">
        <v>14</v>
      </c>
      <c r="K3" s="3">
        <v>25</v>
      </c>
      <c r="N3" s="8" t="s">
        <v>612</v>
      </c>
      <c r="O3" s="6">
        <v>79257.14</v>
      </c>
      <c r="P3" s="6">
        <v>79257.14</v>
      </c>
      <c r="R3" s="8" t="s">
        <v>20</v>
      </c>
      <c r="S3" s="15">
        <v>0.22313356053492517</v>
      </c>
    </row>
    <row r="4" spans="1:19" x14ac:dyDescent="0.3">
      <c r="H4" s="8" t="s">
        <v>25</v>
      </c>
      <c r="I4" s="3">
        <v>9</v>
      </c>
      <c r="J4" s="3">
        <v>12</v>
      </c>
      <c r="K4" s="3">
        <v>21</v>
      </c>
      <c r="N4" s="8" t="s">
        <v>613</v>
      </c>
      <c r="O4" s="6">
        <v>46347.216666666667</v>
      </c>
      <c r="P4" s="6">
        <v>46347.216666666667</v>
      </c>
      <c r="R4" s="8" t="s">
        <v>109</v>
      </c>
      <c r="S4" s="15">
        <v>0.33741366754075858</v>
      </c>
    </row>
    <row r="5" spans="1:19" x14ac:dyDescent="0.3">
      <c r="A5" s="16" t="s">
        <v>593</v>
      </c>
      <c r="B5" s="16" t="s">
        <v>594</v>
      </c>
      <c r="C5" s="16" t="s">
        <v>596</v>
      </c>
      <c r="D5" s="16" t="s">
        <v>597</v>
      </c>
      <c r="E5" s="16" t="s">
        <v>595</v>
      </c>
      <c r="F5" s="16" t="s">
        <v>619</v>
      </c>
      <c r="G5" s="16" t="s">
        <v>626</v>
      </c>
      <c r="H5" s="8" t="s">
        <v>34</v>
      </c>
      <c r="I5" s="3">
        <v>13</v>
      </c>
      <c r="J5" s="3">
        <v>11</v>
      </c>
      <c r="K5" s="3">
        <v>24</v>
      </c>
      <c r="N5" s="8" t="s">
        <v>614</v>
      </c>
      <c r="O5" s="6">
        <v>81717.326666666675</v>
      </c>
      <c r="P5" s="6">
        <v>81717.326666666675</v>
      </c>
      <c r="R5" s="8" t="s">
        <v>599</v>
      </c>
      <c r="S5" s="15">
        <v>1</v>
      </c>
    </row>
    <row r="6" spans="1:19" x14ac:dyDescent="0.3">
      <c r="A6" s="3">
        <v>19</v>
      </c>
      <c r="B6" s="6">
        <v>76533.161578947373</v>
      </c>
      <c r="C6" s="3">
        <v>3.5899062725306417</v>
      </c>
      <c r="D6" s="6">
        <v>122624.08</v>
      </c>
      <c r="E6" s="4">
        <v>0.6</v>
      </c>
      <c r="F6" s="13">
        <v>0.36842105263157893</v>
      </c>
      <c r="G6" s="1">
        <v>30335.86</v>
      </c>
      <c r="H6" s="8" t="s">
        <v>61</v>
      </c>
      <c r="I6" s="3">
        <v>8</v>
      </c>
      <c r="J6" s="3">
        <v>18</v>
      </c>
      <c r="K6" s="3">
        <v>26</v>
      </c>
      <c r="N6" s="8" t="s">
        <v>615</v>
      </c>
      <c r="O6" s="6">
        <v>93996.19</v>
      </c>
      <c r="P6" s="6">
        <v>93996.19</v>
      </c>
    </row>
    <row r="7" spans="1:19" x14ac:dyDescent="0.3">
      <c r="H7" s="8" t="s">
        <v>46</v>
      </c>
      <c r="I7" s="3">
        <v>6</v>
      </c>
      <c r="J7" s="3">
        <v>13</v>
      </c>
      <c r="K7" s="3">
        <v>19</v>
      </c>
      <c r="N7" s="8" t="s">
        <v>616</v>
      </c>
      <c r="O7" s="6">
        <v>63023.579999999994</v>
      </c>
      <c r="P7" s="6">
        <v>63023.579999999994</v>
      </c>
      <c r="R7" s="8"/>
      <c r="S7" s="10"/>
    </row>
    <row r="8" spans="1:19" x14ac:dyDescent="0.3">
      <c r="A8" s="7" t="s">
        <v>598</v>
      </c>
      <c r="B8" s="16" t="s">
        <v>600</v>
      </c>
      <c r="C8" s="16" t="s">
        <v>602</v>
      </c>
      <c r="F8" s="7" t="s">
        <v>598</v>
      </c>
      <c r="H8" s="8" t="s">
        <v>38</v>
      </c>
      <c r="I8" s="3">
        <v>7</v>
      </c>
      <c r="J8" s="3">
        <v>12</v>
      </c>
      <c r="K8" s="3">
        <v>19</v>
      </c>
      <c r="N8" s="8" t="s">
        <v>617</v>
      </c>
      <c r="O8" s="6">
        <v>122568.58</v>
      </c>
      <c r="P8" s="6">
        <v>122568.58</v>
      </c>
    </row>
    <row r="9" spans="1:19" x14ac:dyDescent="0.3">
      <c r="A9" s="8" t="s">
        <v>38</v>
      </c>
      <c r="B9" s="9">
        <v>19</v>
      </c>
      <c r="C9" s="9">
        <v>1454130.07</v>
      </c>
      <c r="F9" s="8" t="s">
        <v>38</v>
      </c>
      <c r="H9" s="8" t="s">
        <v>85</v>
      </c>
      <c r="I9" s="3">
        <v>9</v>
      </c>
      <c r="J9" s="3">
        <v>12</v>
      </c>
      <c r="K9" s="3">
        <v>21</v>
      </c>
      <c r="N9" s="8" t="s">
        <v>599</v>
      </c>
      <c r="O9" s="6">
        <v>76533.161578947373</v>
      </c>
      <c r="P9" s="6">
        <v>76533.161578947373</v>
      </c>
    </row>
    <row r="10" spans="1:19" x14ac:dyDescent="0.3">
      <c r="A10" s="8" t="s">
        <v>599</v>
      </c>
      <c r="B10" s="9">
        <v>19</v>
      </c>
      <c r="C10" s="9">
        <v>1454130.07</v>
      </c>
      <c r="F10" s="8" t="s">
        <v>599</v>
      </c>
      <c r="H10" s="8" t="s">
        <v>93</v>
      </c>
      <c r="I10" s="3">
        <v>10</v>
      </c>
      <c r="J10" s="3">
        <v>9</v>
      </c>
      <c r="K10" s="3">
        <v>19</v>
      </c>
    </row>
    <row r="11" spans="1:19" x14ac:dyDescent="0.3">
      <c r="H11" s="8" t="s">
        <v>78</v>
      </c>
      <c r="I11" s="3">
        <v>13</v>
      </c>
      <c r="J11" s="3">
        <v>11</v>
      </c>
      <c r="K11" s="3">
        <v>24</v>
      </c>
    </row>
    <row r="12" spans="1:19" x14ac:dyDescent="0.3">
      <c r="H12" s="8" t="s">
        <v>18</v>
      </c>
      <c r="I12" s="3">
        <v>14</v>
      </c>
      <c r="J12" s="3">
        <v>10</v>
      </c>
      <c r="K12" s="3">
        <v>24</v>
      </c>
      <c r="R12" s="8" t="str" cm="1">
        <f t="array" ref="R12:R14">R2:R4</f>
        <v>Contract</v>
      </c>
      <c r="S12" s="4" cm="1">
        <f t="array" ref="S12:S14">S2:S4</f>
        <v>0.4394527719243162</v>
      </c>
    </row>
    <row r="13" spans="1:19" x14ac:dyDescent="0.3">
      <c r="H13" s="8" t="s">
        <v>599</v>
      </c>
      <c r="I13" s="3">
        <v>100</v>
      </c>
      <c r="J13" s="3">
        <v>122</v>
      </c>
      <c r="K13" s="3">
        <v>222</v>
      </c>
      <c r="R13" s="8" t="str">
        <v>Permanent</v>
      </c>
      <c r="S13" s="4">
        <v>0.22313356053492517</v>
      </c>
    </row>
    <row r="14" spans="1:19" x14ac:dyDescent="0.3">
      <c r="R14" s="8" t="str">
        <v>Intern</v>
      </c>
      <c r="S14" s="4">
        <v>0.33741366754075858</v>
      </c>
    </row>
    <row r="15" spans="1:19" x14ac:dyDescent="0.3">
      <c r="H15" s="7" t="s">
        <v>593</v>
      </c>
      <c r="I15" s="7" t="s">
        <v>609</v>
      </c>
      <c r="N15" s="7" t="s">
        <v>598</v>
      </c>
      <c r="O15" t="s">
        <v>621</v>
      </c>
      <c r="S15" s="14"/>
    </row>
    <row r="16" spans="1:19" x14ac:dyDescent="0.3">
      <c r="H16" s="7" t="s">
        <v>598</v>
      </c>
      <c r="I16" s="16" t="s">
        <v>47</v>
      </c>
      <c r="J16" s="16" t="s">
        <v>19</v>
      </c>
      <c r="K16" s="16" t="s">
        <v>610</v>
      </c>
      <c r="L16" s="16" t="s">
        <v>599</v>
      </c>
      <c r="N16" s="8" t="s">
        <v>624</v>
      </c>
      <c r="O16" s="9">
        <v>2</v>
      </c>
      <c r="S16" s="14"/>
    </row>
    <row r="17" spans="1:15" x14ac:dyDescent="0.3">
      <c r="H17" s="8" t="s">
        <v>51</v>
      </c>
      <c r="I17" s="3">
        <v>5</v>
      </c>
      <c r="J17" s="3">
        <v>14</v>
      </c>
      <c r="K17" s="3">
        <v>6</v>
      </c>
      <c r="L17" s="3">
        <v>25</v>
      </c>
      <c r="N17" s="8" t="s">
        <v>622</v>
      </c>
      <c r="O17" s="9">
        <v>8</v>
      </c>
    </row>
    <row r="18" spans="1:15" x14ac:dyDescent="0.3">
      <c r="H18" s="8" t="s">
        <v>25</v>
      </c>
      <c r="I18" s="3">
        <v>4</v>
      </c>
      <c r="J18" s="3">
        <v>13</v>
      </c>
      <c r="K18" s="3">
        <v>4</v>
      </c>
      <c r="L18" s="3">
        <v>21</v>
      </c>
      <c r="N18" s="8" t="s">
        <v>625</v>
      </c>
      <c r="O18" s="9">
        <v>3</v>
      </c>
    </row>
    <row r="19" spans="1:15" x14ac:dyDescent="0.3">
      <c r="H19" s="8" t="s">
        <v>34</v>
      </c>
      <c r="I19" s="3">
        <v>3</v>
      </c>
      <c r="J19" s="3">
        <v>16</v>
      </c>
      <c r="K19" s="3">
        <v>5</v>
      </c>
      <c r="L19" s="3">
        <v>24</v>
      </c>
      <c r="N19" s="8" t="s">
        <v>623</v>
      </c>
      <c r="O19" s="9">
        <v>6</v>
      </c>
    </row>
    <row r="20" spans="1:15" x14ac:dyDescent="0.3">
      <c r="H20" s="8" t="s">
        <v>61</v>
      </c>
      <c r="I20" s="3">
        <v>7</v>
      </c>
      <c r="J20" s="3">
        <v>12</v>
      </c>
      <c r="K20" s="3">
        <v>7</v>
      </c>
      <c r="L20" s="3">
        <v>26</v>
      </c>
      <c r="N20" s="8" t="s">
        <v>599</v>
      </c>
      <c r="O20" s="9">
        <v>19</v>
      </c>
    </row>
    <row r="21" spans="1:15" x14ac:dyDescent="0.3">
      <c r="H21" s="8" t="s">
        <v>46</v>
      </c>
      <c r="I21" s="3">
        <v>2</v>
      </c>
      <c r="J21" s="3">
        <v>13</v>
      </c>
      <c r="K21" s="3">
        <v>4</v>
      </c>
      <c r="L21" s="3">
        <v>19</v>
      </c>
    </row>
    <row r="22" spans="1:15" x14ac:dyDescent="0.3">
      <c r="A22" s="8" t="s">
        <v>601</v>
      </c>
      <c r="B22" t="s">
        <v>603</v>
      </c>
      <c r="C22" t="str">
        <f>F9</f>
        <v>Marketing</v>
      </c>
      <c r="H22" s="8" t="s">
        <v>38</v>
      </c>
      <c r="I22" s="3">
        <v>3</v>
      </c>
      <c r="J22" s="3">
        <v>11</v>
      </c>
      <c r="K22" s="3">
        <v>5</v>
      </c>
      <c r="L22" s="3">
        <v>19</v>
      </c>
    </row>
    <row r="23" spans="1:15" x14ac:dyDescent="0.3">
      <c r="A23" s="8" t="s">
        <v>604</v>
      </c>
      <c r="B23" t="s">
        <v>605</v>
      </c>
      <c r="C23" t="s">
        <v>606</v>
      </c>
      <c r="D23" t="s">
        <v>607</v>
      </c>
      <c r="E23" t="s">
        <v>608</v>
      </c>
      <c r="H23" s="8" t="s">
        <v>85</v>
      </c>
      <c r="I23" s="3">
        <v>3</v>
      </c>
      <c r="J23" s="3">
        <v>15</v>
      </c>
      <c r="K23" s="3">
        <v>3</v>
      </c>
      <c r="L23" s="3">
        <v>21</v>
      </c>
    </row>
    <row r="24" spans="1:15" x14ac:dyDescent="0.3">
      <c r="A24" s="8" t="s">
        <v>51</v>
      </c>
      <c r="B24" s="9">
        <v>25</v>
      </c>
      <c r="C24" s="11">
        <v>1852952.71</v>
      </c>
      <c r="D24" t="e">
        <f>IF(A24=$C$22,B24,NA())</f>
        <v>#N/A</v>
      </c>
      <c r="E24" s="11" t="e">
        <f>IF(A24=$C$22,C24,NA())</f>
        <v>#N/A</v>
      </c>
      <c r="H24" s="8" t="s">
        <v>93</v>
      </c>
      <c r="I24" s="3">
        <v>3</v>
      </c>
      <c r="J24" s="3">
        <v>12</v>
      </c>
      <c r="K24" s="3">
        <v>4</v>
      </c>
      <c r="L24" s="3">
        <v>19</v>
      </c>
    </row>
    <row r="25" spans="1:15" x14ac:dyDescent="0.3">
      <c r="A25" s="8" t="s">
        <v>25</v>
      </c>
      <c r="B25" s="9">
        <v>21</v>
      </c>
      <c r="C25" s="11">
        <v>1721630.77</v>
      </c>
      <c r="D25" t="e">
        <f t="shared" ref="D25:D33" si="0">IF(A25=$C$22,B25,NA())</f>
        <v>#N/A</v>
      </c>
      <c r="E25" s="11" t="e">
        <f t="shared" ref="E25:E33" si="1">IF(A25=$C$22,C25,NA())</f>
        <v>#N/A</v>
      </c>
      <c r="H25" s="8" t="s">
        <v>78</v>
      </c>
      <c r="I25" s="3">
        <v>5</v>
      </c>
      <c r="J25" s="3">
        <v>14</v>
      </c>
      <c r="K25" s="3">
        <v>5</v>
      </c>
      <c r="L25" s="3">
        <v>24</v>
      </c>
    </row>
    <row r="26" spans="1:15" x14ac:dyDescent="0.3">
      <c r="A26" s="8" t="s">
        <v>34</v>
      </c>
      <c r="B26" s="9">
        <v>24</v>
      </c>
      <c r="C26" s="11">
        <v>1916826.74</v>
      </c>
      <c r="D26" t="e">
        <f t="shared" si="0"/>
        <v>#N/A</v>
      </c>
      <c r="E26" s="11" t="e">
        <f t="shared" si="1"/>
        <v>#N/A</v>
      </c>
      <c r="H26" s="8" t="s">
        <v>18</v>
      </c>
      <c r="I26" s="3">
        <v>5</v>
      </c>
      <c r="J26" s="3">
        <v>11</v>
      </c>
      <c r="K26" s="3">
        <v>8</v>
      </c>
      <c r="L26" s="3">
        <v>24</v>
      </c>
    </row>
    <row r="27" spans="1:15" x14ac:dyDescent="0.3">
      <c r="A27" s="8" t="s">
        <v>61</v>
      </c>
      <c r="B27" s="9">
        <v>26</v>
      </c>
      <c r="C27" s="11">
        <v>1816544.29</v>
      </c>
      <c r="D27" t="e">
        <f t="shared" si="0"/>
        <v>#N/A</v>
      </c>
      <c r="E27" s="11" t="e">
        <f t="shared" si="1"/>
        <v>#N/A</v>
      </c>
      <c r="H27" s="8" t="s">
        <v>599</v>
      </c>
      <c r="I27" s="3">
        <v>40</v>
      </c>
      <c r="J27" s="3">
        <v>131</v>
      </c>
      <c r="K27" s="3">
        <v>51</v>
      </c>
      <c r="L27" s="3">
        <v>222</v>
      </c>
    </row>
    <row r="28" spans="1:15" x14ac:dyDescent="0.3">
      <c r="A28" s="8" t="s">
        <v>46</v>
      </c>
      <c r="B28" s="9">
        <v>19</v>
      </c>
      <c r="C28" s="11">
        <v>1453955.52</v>
      </c>
      <c r="D28" t="e">
        <f t="shared" si="0"/>
        <v>#N/A</v>
      </c>
      <c r="E28" s="11" t="e">
        <f t="shared" si="1"/>
        <v>#N/A</v>
      </c>
    </row>
    <row r="29" spans="1:15" x14ac:dyDescent="0.3">
      <c r="A29" s="8" t="s">
        <v>38</v>
      </c>
      <c r="B29" s="9">
        <v>19</v>
      </c>
      <c r="C29" s="11">
        <v>1454130.07</v>
      </c>
      <c r="D29">
        <f t="shared" si="0"/>
        <v>19</v>
      </c>
      <c r="E29" s="11">
        <f t="shared" si="1"/>
        <v>1454130.07</v>
      </c>
      <c r="H29" t="s">
        <v>5</v>
      </c>
      <c r="I29" t="s">
        <v>610</v>
      </c>
      <c r="J29" t="s">
        <v>47</v>
      </c>
      <c r="K29" t="s">
        <v>19</v>
      </c>
    </row>
    <row r="30" spans="1:15" x14ac:dyDescent="0.3">
      <c r="A30" s="8" t="s">
        <v>85</v>
      </c>
      <c r="B30" s="9">
        <v>21</v>
      </c>
      <c r="C30" s="11">
        <v>1661608.86</v>
      </c>
      <c r="D30" t="e">
        <f t="shared" si="0"/>
        <v>#N/A</v>
      </c>
      <c r="E30" s="11" t="e">
        <f t="shared" si="1"/>
        <v>#N/A</v>
      </c>
      <c r="H30" s="8" t="s">
        <v>51</v>
      </c>
      <c r="I30" s="3">
        <v>6</v>
      </c>
      <c r="J30" s="3">
        <v>5</v>
      </c>
      <c r="K30" s="3">
        <v>14</v>
      </c>
    </row>
    <row r="31" spans="1:15" x14ac:dyDescent="0.3">
      <c r="A31" s="8" t="s">
        <v>93</v>
      </c>
      <c r="B31" s="9">
        <v>19</v>
      </c>
      <c r="C31" s="11">
        <v>1440402.31</v>
      </c>
      <c r="D31" t="e">
        <f t="shared" si="0"/>
        <v>#N/A</v>
      </c>
      <c r="E31" s="11" t="e">
        <f t="shared" si="1"/>
        <v>#N/A</v>
      </c>
      <c r="H31" s="8" t="s">
        <v>25</v>
      </c>
      <c r="I31" s="3">
        <v>4</v>
      </c>
      <c r="J31" s="3">
        <v>4</v>
      </c>
      <c r="K31" s="3">
        <v>13</v>
      </c>
    </row>
    <row r="32" spans="1:15" x14ac:dyDescent="0.3">
      <c r="A32" s="8" t="s">
        <v>78</v>
      </c>
      <c r="B32" s="9">
        <v>24</v>
      </c>
      <c r="C32" s="11">
        <v>1808124.32</v>
      </c>
      <c r="D32" t="e">
        <f t="shared" si="0"/>
        <v>#N/A</v>
      </c>
      <c r="E32" s="11" t="e">
        <f t="shared" si="1"/>
        <v>#N/A</v>
      </c>
      <c r="H32" s="8" t="s">
        <v>34</v>
      </c>
      <c r="I32" s="3">
        <v>5</v>
      </c>
      <c r="J32" s="3">
        <v>3</v>
      </c>
      <c r="K32" s="3">
        <v>16</v>
      </c>
    </row>
    <row r="33" spans="1:11" x14ac:dyDescent="0.3">
      <c r="A33" s="8" t="s">
        <v>18</v>
      </c>
      <c r="B33" s="9">
        <v>24</v>
      </c>
      <c r="C33" s="11">
        <v>1584536.37</v>
      </c>
      <c r="D33" t="e">
        <f t="shared" si="0"/>
        <v>#N/A</v>
      </c>
      <c r="E33" s="11" t="e">
        <f t="shared" si="1"/>
        <v>#N/A</v>
      </c>
      <c r="H33" s="8" t="s">
        <v>61</v>
      </c>
      <c r="I33" s="3">
        <v>7</v>
      </c>
      <c r="J33" s="3">
        <v>7</v>
      </c>
      <c r="K33" s="3">
        <v>12</v>
      </c>
    </row>
    <row r="34" spans="1:11" x14ac:dyDescent="0.3">
      <c r="H34" s="8" t="s">
        <v>46</v>
      </c>
      <c r="I34" s="3">
        <v>4</v>
      </c>
      <c r="J34" s="3">
        <v>2</v>
      </c>
      <c r="K34" s="3">
        <v>13</v>
      </c>
    </row>
    <row r="35" spans="1:11" x14ac:dyDescent="0.3">
      <c r="H35" s="8" t="s">
        <v>38</v>
      </c>
      <c r="I35" s="3">
        <v>5</v>
      </c>
      <c r="J35" s="3">
        <v>3</v>
      </c>
      <c r="K35" s="3">
        <v>11</v>
      </c>
    </row>
    <row r="36" spans="1:11" x14ac:dyDescent="0.3">
      <c r="H36" s="8" t="s">
        <v>85</v>
      </c>
      <c r="I36" s="3">
        <v>3</v>
      </c>
      <c r="J36" s="3">
        <v>3</v>
      </c>
      <c r="K36" s="3">
        <v>15</v>
      </c>
    </row>
    <row r="37" spans="1:11" x14ac:dyDescent="0.3">
      <c r="H37" s="8" t="s">
        <v>93</v>
      </c>
      <c r="I37" s="3">
        <v>4</v>
      </c>
      <c r="J37" s="3">
        <v>3</v>
      </c>
      <c r="K37" s="3">
        <v>12</v>
      </c>
    </row>
    <row r="38" spans="1:11" x14ac:dyDescent="0.3">
      <c r="H38" s="8" t="s">
        <v>78</v>
      </c>
      <c r="I38" s="3">
        <v>5</v>
      </c>
      <c r="J38" s="3">
        <v>5</v>
      </c>
      <c r="K38" s="3">
        <v>14</v>
      </c>
    </row>
    <row r="39" spans="1:11" x14ac:dyDescent="0.3">
      <c r="H39" s="8" t="s">
        <v>18</v>
      </c>
      <c r="I39" s="3">
        <v>8</v>
      </c>
      <c r="J39" s="3">
        <v>5</v>
      </c>
      <c r="K39" s="3">
        <v>11</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0719C-C9B7-45E5-802D-7E102680FFA5}">
  <dimension ref="A1:N223"/>
  <sheetViews>
    <sheetView topLeftCell="A197" workbookViewId="0">
      <selection activeCell="L224" sqref="L224"/>
    </sheetView>
  </sheetViews>
  <sheetFormatPr defaultRowHeight="14.4" x14ac:dyDescent="0.3"/>
  <cols>
    <col min="7" max="7" width="9.44140625" bestFit="1" customWidth="1"/>
    <col min="9" max="9" width="11.5546875" bestFit="1" customWidth="1"/>
    <col min="12" max="12" width="20.8867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E2" t="s">
        <v>17</v>
      </c>
      <c r="F2" t="s">
        <v>18</v>
      </c>
      <c r="G2" s="1">
        <v>96135.75</v>
      </c>
      <c r="H2" t="s">
        <v>19</v>
      </c>
      <c r="I2" s="2">
        <v>43837</v>
      </c>
      <c r="J2">
        <v>0.3</v>
      </c>
      <c r="K2" t="s">
        <v>20</v>
      </c>
      <c r="L2" s="16" t="s">
        <v>622</v>
      </c>
      <c r="M2">
        <v>6.3698630136986303</v>
      </c>
      <c r="N2" t="s">
        <v>21</v>
      </c>
    </row>
    <row r="3" spans="1:14" x14ac:dyDescent="0.3">
      <c r="A3" t="s">
        <v>22</v>
      </c>
      <c r="B3" t="s">
        <v>23</v>
      </c>
      <c r="C3" t="s">
        <v>24</v>
      </c>
      <c r="E3" t="s">
        <v>17</v>
      </c>
      <c r="F3" t="s">
        <v>25</v>
      </c>
      <c r="G3" s="1">
        <v>44409.46</v>
      </c>
      <c r="H3" t="s">
        <v>610</v>
      </c>
      <c r="I3" s="2">
        <v>43891</v>
      </c>
      <c r="J3">
        <v>1</v>
      </c>
      <c r="K3" t="s">
        <v>20</v>
      </c>
      <c r="L3" s="16" t="s">
        <v>622</v>
      </c>
      <c r="M3">
        <v>6.2219178082191782</v>
      </c>
      <c r="N3" t="s">
        <v>26</v>
      </c>
    </row>
    <row r="4" spans="1:14" x14ac:dyDescent="0.3">
      <c r="A4" t="s">
        <v>27</v>
      </c>
      <c r="B4" t="s">
        <v>28</v>
      </c>
      <c r="C4" t="s">
        <v>29</v>
      </c>
      <c r="E4" t="s">
        <v>30</v>
      </c>
      <c r="F4" t="s">
        <v>25</v>
      </c>
      <c r="G4" s="1">
        <v>80695.740000000005</v>
      </c>
      <c r="H4" t="s">
        <v>19</v>
      </c>
      <c r="I4" s="2">
        <v>43290</v>
      </c>
      <c r="J4">
        <v>1</v>
      </c>
      <c r="K4" t="s">
        <v>20</v>
      </c>
      <c r="L4" s="16" t="s">
        <v>622</v>
      </c>
      <c r="M4">
        <v>7.8684931506849312</v>
      </c>
      <c r="N4" t="s">
        <v>26</v>
      </c>
    </row>
    <row r="5" spans="1:14" x14ac:dyDescent="0.3">
      <c r="A5" t="s">
        <v>31</v>
      </c>
      <c r="B5" t="s">
        <v>32</v>
      </c>
      <c r="C5" t="s">
        <v>33</v>
      </c>
      <c r="E5" t="s">
        <v>17</v>
      </c>
      <c r="F5" t="s">
        <v>34</v>
      </c>
      <c r="G5" s="1">
        <v>120000</v>
      </c>
      <c r="H5" t="s">
        <v>19</v>
      </c>
      <c r="I5" s="2">
        <v>43111</v>
      </c>
      <c r="J5">
        <v>1</v>
      </c>
      <c r="K5" t="s">
        <v>20</v>
      </c>
      <c r="L5" s="16" t="s">
        <v>623</v>
      </c>
      <c r="M5">
        <v>8.3589041095890408</v>
      </c>
      <c r="N5" t="s">
        <v>26</v>
      </c>
    </row>
    <row r="6" spans="1:14" x14ac:dyDescent="0.3">
      <c r="A6" t="s">
        <v>35</v>
      </c>
      <c r="B6" t="s">
        <v>36</v>
      </c>
      <c r="C6" t="s">
        <v>37</v>
      </c>
      <c r="E6" t="s">
        <v>17</v>
      </c>
      <c r="F6" t="s">
        <v>38</v>
      </c>
      <c r="G6" s="1">
        <v>67905.8</v>
      </c>
      <c r="H6" t="s">
        <v>19</v>
      </c>
      <c r="I6" s="2">
        <v>44086</v>
      </c>
      <c r="J6">
        <v>1</v>
      </c>
      <c r="K6" t="s">
        <v>20</v>
      </c>
      <c r="L6" s="16" t="s">
        <v>623</v>
      </c>
      <c r="M6">
        <v>5.6876712328767125</v>
      </c>
      <c r="N6" t="s">
        <v>26</v>
      </c>
    </row>
    <row r="7" spans="1:14" x14ac:dyDescent="0.3">
      <c r="A7" t="s">
        <v>39</v>
      </c>
      <c r="B7" t="s">
        <v>40</v>
      </c>
      <c r="C7" t="s">
        <v>41</v>
      </c>
      <c r="E7" t="s">
        <v>30</v>
      </c>
      <c r="F7" t="s">
        <v>25</v>
      </c>
      <c r="G7" s="1">
        <v>44980.52</v>
      </c>
      <c r="H7" t="s">
        <v>610</v>
      </c>
      <c r="I7" s="2">
        <v>43709</v>
      </c>
      <c r="J7">
        <v>0.8</v>
      </c>
      <c r="K7" t="s">
        <v>20</v>
      </c>
      <c r="L7" s="16" t="s">
        <v>624</v>
      </c>
      <c r="M7">
        <v>6.720547945205479</v>
      </c>
      <c r="N7" t="s">
        <v>21</v>
      </c>
    </row>
    <row r="8" spans="1:14" x14ac:dyDescent="0.3">
      <c r="A8" t="s">
        <v>42</v>
      </c>
      <c r="B8" t="s">
        <v>43</v>
      </c>
      <c r="C8" t="s">
        <v>44</v>
      </c>
      <c r="D8" t="s">
        <v>45</v>
      </c>
      <c r="E8" t="s">
        <v>17</v>
      </c>
      <c r="F8" t="s">
        <v>46</v>
      </c>
      <c r="G8" s="1">
        <v>63705.4</v>
      </c>
      <c r="H8" t="s">
        <v>47</v>
      </c>
      <c r="I8" s="2">
        <v>43593</v>
      </c>
      <c r="J8">
        <v>1</v>
      </c>
      <c r="K8" t="s">
        <v>20</v>
      </c>
      <c r="L8" s="16" t="s">
        <v>622</v>
      </c>
      <c r="M8">
        <v>7.0383561643835613</v>
      </c>
      <c r="N8" t="s">
        <v>26</v>
      </c>
    </row>
    <row r="9" spans="1:14" x14ac:dyDescent="0.3">
      <c r="A9" t="s">
        <v>48</v>
      </c>
      <c r="B9" t="s">
        <v>49</v>
      </c>
      <c r="C9" t="s">
        <v>50</v>
      </c>
      <c r="E9" t="s">
        <v>17</v>
      </c>
      <c r="F9" t="s">
        <v>51</v>
      </c>
      <c r="G9" s="1">
        <v>114177.23</v>
      </c>
      <c r="H9" t="s">
        <v>19</v>
      </c>
      <c r="I9" s="2">
        <v>44046</v>
      </c>
      <c r="J9">
        <v>1</v>
      </c>
      <c r="K9" t="s">
        <v>20</v>
      </c>
      <c r="L9" s="16" t="s">
        <v>625</v>
      </c>
      <c r="M9">
        <v>5.7972602739726025</v>
      </c>
      <c r="N9" t="s">
        <v>26</v>
      </c>
    </row>
    <row r="10" spans="1:14" x14ac:dyDescent="0.3">
      <c r="A10" t="s">
        <v>52</v>
      </c>
      <c r="B10" t="s">
        <v>53</v>
      </c>
      <c r="C10" t="s">
        <v>54</v>
      </c>
      <c r="E10" t="s">
        <v>17</v>
      </c>
      <c r="F10" t="s">
        <v>46</v>
      </c>
      <c r="G10" s="1">
        <v>29774.76</v>
      </c>
      <c r="H10" t="s">
        <v>610</v>
      </c>
      <c r="I10" s="2">
        <v>43840</v>
      </c>
      <c r="J10">
        <v>1</v>
      </c>
      <c r="K10" t="s">
        <v>20</v>
      </c>
      <c r="L10" s="16" t="s">
        <v>622</v>
      </c>
      <c r="M10">
        <v>6.3616438356164382</v>
      </c>
      <c r="N10" t="s">
        <v>26</v>
      </c>
    </row>
    <row r="11" spans="1:14" x14ac:dyDescent="0.3">
      <c r="A11" t="s">
        <v>55</v>
      </c>
      <c r="B11" t="s">
        <v>56</v>
      </c>
      <c r="C11" t="s">
        <v>57</v>
      </c>
      <c r="E11" t="s">
        <v>17</v>
      </c>
      <c r="F11" t="s">
        <v>51</v>
      </c>
      <c r="G11" s="1">
        <v>52963.65</v>
      </c>
      <c r="H11" t="s">
        <v>47</v>
      </c>
      <c r="I11" s="2">
        <v>44231</v>
      </c>
      <c r="J11">
        <v>0.3</v>
      </c>
      <c r="K11" t="s">
        <v>20</v>
      </c>
      <c r="L11" s="16" t="s">
        <v>622</v>
      </c>
      <c r="M11">
        <v>5.2904109589041095</v>
      </c>
      <c r="N11" t="s">
        <v>21</v>
      </c>
    </row>
    <row r="12" spans="1:14" x14ac:dyDescent="0.3">
      <c r="A12" t="s">
        <v>58</v>
      </c>
      <c r="B12" t="s">
        <v>59</v>
      </c>
      <c r="C12" t="s">
        <v>60</v>
      </c>
      <c r="E12" t="s">
        <v>17</v>
      </c>
      <c r="F12" t="s">
        <v>61</v>
      </c>
      <c r="G12" s="1">
        <v>50310.09</v>
      </c>
      <c r="H12" t="s">
        <v>47</v>
      </c>
      <c r="I12" s="2">
        <v>44258</v>
      </c>
      <c r="J12">
        <v>0.4</v>
      </c>
      <c r="K12" t="s">
        <v>20</v>
      </c>
      <c r="L12" s="16" t="s">
        <v>625</v>
      </c>
      <c r="M12">
        <v>5.2164383561643834</v>
      </c>
      <c r="N12" t="s">
        <v>21</v>
      </c>
    </row>
    <row r="13" spans="1:14" x14ac:dyDescent="0.3">
      <c r="A13" t="s">
        <v>62</v>
      </c>
      <c r="B13" t="s">
        <v>63</v>
      </c>
      <c r="C13" t="s">
        <v>64</v>
      </c>
      <c r="D13" t="s">
        <v>65</v>
      </c>
      <c r="E13" t="s">
        <v>17</v>
      </c>
      <c r="F13" t="s">
        <v>51</v>
      </c>
      <c r="G13" s="1">
        <v>35936.31</v>
      </c>
      <c r="H13" t="s">
        <v>610</v>
      </c>
      <c r="I13" s="2">
        <v>43136</v>
      </c>
      <c r="J13">
        <v>1</v>
      </c>
      <c r="K13" t="s">
        <v>20</v>
      </c>
      <c r="L13" s="16" t="s">
        <v>622</v>
      </c>
      <c r="M13">
        <v>8.2904109589041095</v>
      </c>
      <c r="N13" t="s">
        <v>26</v>
      </c>
    </row>
    <row r="14" spans="1:14" x14ac:dyDescent="0.3">
      <c r="A14" t="s">
        <v>66</v>
      </c>
      <c r="B14" t="s">
        <v>67</v>
      </c>
      <c r="C14" t="s">
        <v>68</v>
      </c>
      <c r="E14" t="s">
        <v>30</v>
      </c>
      <c r="F14" t="s">
        <v>34</v>
      </c>
      <c r="G14" s="1">
        <v>112645.99</v>
      </c>
      <c r="H14" t="s">
        <v>19</v>
      </c>
      <c r="I14" s="2">
        <v>43475</v>
      </c>
      <c r="J14">
        <v>0.6</v>
      </c>
      <c r="K14" t="s">
        <v>20</v>
      </c>
      <c r="L14" s="16" t="s">
        <v>622</v>
      </c>
      <c r="M14">
        <v>7.3616438356164382</v>
      </c>
      <c r="N14" t="s">
        <v>21</v>
      </c>
    </row>
    <row r="15" spans="1:14" x14ac:dyDescent="0.3">
      <c r="A15" t="s">
        <v>69</v>
      </c>
      <c r="B15" t="s">
        <v>70</v>
      </c>
      <c r="C15" t="s">
        <v>71</v>
      </c>
      <c r="E15" t="s">
        <v>17</v>
      </c>
      <c r="F15" t="s">
        <v>51</v>
      </c>
      <c r="G15" s="1">
        <v>91645.04</v>
      </c>
      <c r="H15" t="s">
        <v>19</v>
      </c>
      <c r="I15" s="2">
        <v>44378</v>
      </c>
      <c r="J15">
        <v>1</v>
      </c>
      <c r="K15" t="s">
        <v>20</v>
      </c>
      <c r="L15" s="16" t="s">
        <v>623</v>
      </c>
      <c r="M15">
        <v>4.8876712328767127</v>
      </c>
      <c r="N15" t="s">
        <v>26</v>
      </c>
    </row>
    <row r="16" spans="1:14" x14ac:dyDescent="0.3">
      <c r="A16" t="s">
        <v>72</v>
      </c>
      <c r="B16" t="s">
        <v>73</v>
      </c>
      <c r="C16" t="s">
        <v>74</v>
      </c>
      <c r="E16" t="s">
        <v>30</v>
      </c>
      <c r="F16" t="s">
        <v>34</v>
      </c>
      <c r="G16" s="1">
        <v>97105.19</v>
      </c>
      <c r="H16" t="s">
        <v>19</v>
      </c>
      <c r="I16" s="2">
        <v>44385</v>
      </c>
      <c r="J16">
        <v>1</v>
      </c>
      <c r="K16" t="s">
        <v>20</v>
      </c>
      <c r="L16" s="16" t="s">
        <v>625</v>
      </c>
      <c r="M16">
        <v>4.8684931506849312</v>
      </c>
      <c r="N16" t="s">
        <v>26</v>
      </c>
    </row>
    <row r="17" spans="1:14" x14ac:dyDescent="0.3">
      <c r="A17" t="s">
        <v>75</v>
      </c>
      <c r="B17" t="s">
        <v>76</v>
      </c>
      <c r="C17" t="s">
        <v>77</v>
      </c>
      <c r="E17" t="s">
        <v>30</v>
      </c>
      <c r="F17" t="s">
        <v>78</v>
      </c>
      <c r="G17" s="1">
        <v>84742.86</v>
      </c>
      <c r="H17" t="s">
        <v>19</v>
      </c>
      <c r="I17" s="2">
        <v>43930</v>
      </c>
      <c r="J17">
        <v>1</v>
      </c>
      <c r="K17" t="s">
        <v>20</v>
      </c>
      <c r="L17" s="16" t="s">
        <v>622</v>
      </c>
      <c r="M17">
        <v>6.1150684931506847</v>
      </c>
      <c r="N17" t="s">
        <v>26</v>
      </c>
    </row>
    <row r="18" spans="1:14" x14ac:dyDescent="0.3">
      <c r="A18" t="s">
        <v>79</v>
      </c>
      <c r="B18" t="s">
        <v>80</v>
      </c>
      <c r="C18" t="s">
        <v>81</v>
      </c>
      <c r="E18" t="s">
        <v>17</v>
      </c>
      <c r="F18" t="s">
        <v>25</v>
      </c>
      <c r="G18" s="1">
        <v>85918.61</v>
      </c>
      <c r="H18" t="s">
        <v>19</v>
      </c>
      <c r="I18" s="2">
        <v>43222</v>
      </c>
      <c r="J18">
        <v>1</v>
      </c>
      <c r="K18" t="s">
        <v>20</v>
      </c>
      <c r="L18" s="16" t="s">
        <v>625</v>
      </c>
      <c r="M18">
        <v>8.0547945205479454</v>
      </c>
      <c r="N18" t="s">
        <v>26</v>
      </c>
    </row>
    <row r="19" spans="1:14" x14ac:dyDescent="0.3">
      <c r="A19" t="s">
        <v>82</v>
      </c>
      <c r="B19" t="s">
        <v>83</v>
      </c>
      <c r="C19" t="s">
        <v>84</v>
      </c>
      <c r="E19" t="s">
        <v>30</v>
      </c>
      <c r="F19" t="s">
        <v>85</v>
      </c>
      <c r="G19" s="1">
        <v>72502.61</v>
      </c>
      <c r="H19" t="s">
        <v>19</v>
      </c>
      <c r="I19" s="2">
        <v>44410</v>
      </c>
      <c r="J19">
        <v>1</v>
      </c>
      <c r="K19" t="s">
        <v>20</v>
      </c>
      <c r="L19" s="16" t="s">
        <v>623</v>
      </c>
      <c r="M19">
        <v>4.8</v>
      </c>
      <c r="N19" t="s">
        <v>26</v>
      </c>
    </row>
    <row r="20" spans="1:14" x14ac:dyDescent="0.3">
      <c r="A20" t="s">
        <v>86</v>
      </c>
      <c r="B20" t="s">
        <v>87</v>
      </c>
      <c r="C20" t="s">
        <v>88</v>
      </c>
      <c r="D20" t="s">
        <v>89</v>
      </c>
      <c r="E20" t="s">
        <v>30</v>
      </c>
      <c r="F20" t="s">
        <v>78</v>
      </c>
      <c r="G20" s="1">
        <v>77096.05</v>
      </c>
      <c r="H20" t="s">
        <v>19</v>
      </c>
      <c r="I20" s="2">
        <v>43285</v>
      </c>
      <c r="J20">
        <v>1</v>
      </c>
      <c r="K20" t="s">
        <v>20</v>
      </c>
      <c r="L20" s="16" t="s">
        <v>622</v>
      </c>
      <c r="M20">
        <v>7.882191780821918</v>
      </c>
      <c r="N20" t="s">
        <v>26</v>
      </c>
    </row>
    <row r="21" spans="1:14" x14ac:dyDescent="0.3">
      <c r="A21" t="s">
        <v>90</v>
      </c>
      <c r="B21" t="s">
        <v>91</v>
      </c>
      <c r="C21" t="s">
        <v>92</v>
      </c>
      <c r="E21" t="s">
        <v>30</v>
      </c>
      <c r="F21" t="s">
        <v>93</v>
      </c>
      <c r="G21" s="1">
        <v>50449.46</v>
      </c>
      <c r="H21" t="s">
        <v>47</v>
      </c>
      <c r="I21" s="2">
        <v>43201</v>
      </c>
      <c r="J21">
        <v>0.8</v>
      </c>
      <c r="K21" t="s">
        <v>20</v>
      </c>
      <c r="L21" s="16" t="s">
        <v>623</v>
      </c>
      <c r="M21">
        <v>8.1123287671232873</v>
      </c>
      <c r="N21" t="s">
        <v>21</v>
      </c>
    </row>
    <row r="22" spans="1:14" x14ac:dyDescent="0.3">
      <c r="A22" t="s">
        <v>94</v>
      </c>
      <c r="B22" t="s">
        <v>95</v>
      </c>
      <c r="C22" t="s">
        <v>96</v>
      </c>
      <c r="E22" t="s">
        <v>17</v>
      </c>
      <c r="F22" t="s">
        <v>61</v>
      </c>
      <c r="G22" s="1">
        <v>48525.71</v>
      </c>
      <c r="H22" t="s">
        <v>47</v>
      </c>
      <c r="I22" s="2">
        <v>43165</v>
      </c>
      <c r="J22">
        <v>1</v>
      </c>
      <c r="K22" t="s">
        <v>20</v>
      </c>
      <c r="L22" s="16" t="s">
        <v>623</v>
      </c>
      <c r="M22">
        <v>8.2109589041095887</v>
      </c>
      <c r="N22" t="s">
        <v>26</v>
      </c>
    </row>
    <row r="23" spans="1:14" x14ac:dyDescent="0.3">
      <c r="A23" t="s">
        <v>97</v>
      </c>
      <c r="B23" t="s">
        <v>98</v>
      </c>
      <c r="C23" t="s">
        <v>99</v>
      </c>
      <c r="E23" t="s">
        <v>17</v>
      </c>
      <c r="F23" t="s">
        <v>51</v>
      </c>
      <c r="G23" s="1">
        <v>36547.58</v>
      </c>
      <c r="H23" t="s">
        <v>610</v>
      </c>
      <c r="I23" s="2">
        <v>43445</v>
      </c>
      <c r="J23">
        <v>1</v>
      </c>
      <c r="K23" t="s">
        <v>20</v>
      </c>
      <c r="L23" s="16" t="s">
        <v>622</v>
      </c>
      <c r="M23">
        <v>7.4438356164383563</v>
      </c>
      <c r="N23" t="s">
        <v>26</v>
      </c>
    </row>
    <row r="24" spans="1:14" x14ac:dyDescent="0.3">
      <c r="A24" t="s">
        <v>100</v>
      </c>
      <c r="B24" t="s">
        <v>101</v>
      </c>
      <c r="C24" t="s">
        <v>102</v>
      </c>
      <c r="E24" t="s">
        <v>30</v>
      </c>
      <c r="F24" t="s">
        <v>34</v>
      </c>
      <c r="G24" s="1">
        <v>66818.399999999994</v>
      </c>
      <c r="H24" t="s">
        <v>19</v>
      </c>
      <c r="I24" s="2">
        <v>45278</v>
      </c>
      <c r="J24">
        <v>0.3</v>
      </c>
      <c r="K24" t="s">
        <v>103</v>
      </c>
      <c r="L24" s="16" t="s">
        <v>622</v>
      </c>
      <c r="M24">
        <v>2.4219178082191779</v>
      </c>
      <c r="N24" t="s">
        <v>21</v>
      </c>
    </row>
    <row r="25" spans="1:14" x14ac:dyDescent="0.3">
      <c r="A25" t="s">
        <v>104</v>
      </c>
      <c r="B25" t="s">
        <v>101</v>
      </c>
      <c r="C25" t="s">
        <v>105</v>
      </c>
      <c r="E25" t="s">
        <v>30</v>
      </c>
      <c r="F25" t="s">
        <v>25</v>
      </c>
      <c r="G25" s="1">
        <v>57362.99</v>
      </c>
      <c r="H25" t="s">
        <v>47</v>
      </c>
      <c r="I25" s="2">
        <v>44468</v>
      </c>
      <c r="J25">
        <v>0.8</v>
      </c>
      <c r="K25" t="s">
        <v>20</v>
      </c>
      <c r="L25" s="16" t="s">
        <v>624</v>
      </c>
      <c r="M25">
        <v>4.6410958904109592</v>
      </c>
      <c r="N25" t="s">
        <v>21</v>
      </c>
    </row>
    <row r="26" spans="1:14" x14ac:dyDescent="0.3">
      <c r="A26" t="s">
        <v>106</v>
      </c>
      <c r="B26" t="s">
        <v>107</v>
      </c>
      <c r="C26" t="s">
        <v>108</v>
      </c>
      <c r="E26" t="s">
        <v>17</v>
      </c>
      <c r="F26" t="s">
        <v>61</v>
      </c>
      <c r="G26" s="1">
        <v>86348.18</v>
      </c>
      <c r="H26" t="s">
        <v>19</v>
      </c>
      <c r="I26" s="2">
        <v>43931</v>
      </c>
      <c r="J26">
        <v>0.6</v>
      </c>
      <c r="K26" t="s">
        <v>109</v>
      </c>
      <c r="L26" s="16" t="s">
        <v>622</v>
      </c>
      <c r="M26">
        <v>6.1123287671232873</v>
      </c>
      <c r="N26" t="s">
        <v>21</v>
      </c>
    </row>
    <row r="27" spans="1:14" x14ac:dyDescent="0.3">
      <c r="A27" t="s">
        <v>110</v>
      </c>
      <c r="B27" t="s">
        <v>111</v>
      </c>
      <c r="C27" t="s">
        <v>112</v>
      </c>
      <c r="E27" t="s">
        <v>17</v>
      </c>
      <c r="F27" t="s">
        <v>61</v>
      </c>
      <c r="G27" s="1">
        <v>53015.69</v>
      </c>
      <c r="H27" t="s">
        <v>47</v>
      </c>
      <c r="I27" s="2">
        <v>43708</v>
      </c>
      <c r="J27">
        <v>0.6</v>
      </c>
      <c r="K27" t="s">
        <v>20</v>
      </c>
      <c r="L27" s="16" t="s">
        <v>622</v>
      </c>
      <c r="M27">
        <v>6.7232876712328764</v>
      </c>
      <c r="N27" t="s">
        <v>21</v>
      </c>
    </row>
    <row r="28" spans="1:14" x14ac:dyDescent="0.3">
      <c r="A28" t="s">
        <v>113</v>
      </c>
      <c r="B28" t="s">
        <v>114</v>
      </c>
      <c r="C28" t="s">
        <v>115</v>
      </c>
      <c r="E28" t="s">
        <v>30</v>
      </c>
      <c r="F28" t="s">
        <v>18</v>
      </c>
      <c r="G28" s="1">
        <v>76771.77</v>
      </c>
      <c r="H28" t="s">
        <v>19</v>
      </c>
      <c r="I28" s="2">
        <v>45745</v>
      </c>
      <c r="J28">
        <v>0.8</v>
      </c>
      <c r="K28" t="s">
        <v>103</v>
      </c>
      <c r="L28" s="16" t="s">
        <v>622</v>
      </c>
      <c r="M28">
        <v>1.1424657534246576</v>
      </c>
      <c r="N28" t="s">
        <v>21</v>
      </c>
    </row>
    <row r="29" spans="1:14" x14ac:dyDescent="0.3">
      <c r="A29" t="s">
        <v>116</v>
      </c>
      <c r="B29" t="s">
        <v>117</v>
      </c>
      <c r="C29" t="s">
        <v>118</v>
      </c>
      <c r="E29" t="s">
        <v>30</v>
      </c>
      <c r="F29" t="s">
        <v>93</v>
      </c>
      <c r="G29" s="1">
        <v>93488.44</v>
      </c>
      <c r="H29" t="s">
        <v>19</v>
      </c>
      <c r="I29" s="2">
        <v>43720</v>
      </c>
      <c r="J29">
        <v>0.8</v>
      </c>
      <c r="K29" t="s">
        <v>109</v>
      </c>
      <c r="L29" s="16" t="s">
        <v>623</v>
      </c>
      <c r="M29">
        <v>6.6904109589041099</v>
      </c>
      <c r="N29" t="s">
        <v>21</v>
      </c>
    </row>
    <row r="30" spans="1:14" x14ac:dyDescent="0.3">
      <c r="A30" t="s">
        <v>119</v>
      </c>
      <c r="B30" t="s">
        <v>120</v>
      </c>
      <c r="C30" t="s">
        <v>121</v>
      </c>
      <c r="E30" t="s">
        <v>30</v>
      </c>
      <c r="F30" t="s">
        <v>34</v>
      </c>
      <c r="G30" s="1">
        <v>74904.820000000007</v>
      </c>
      <c r="H30" t="s">
        <v>19</v>
      </c>
      <c r="I30" s="2">
        <v>43778</v>
      </c>
      <c r="J30">
        <v>0.6</v>
      </c>
      <c r="K30" t="s">
        <v>109</v>
      </c>
      <c r="L30" s="16" t="s">
        <v>623</v>
      </c>
      <c r="M30">
        <v>6.5315068493150683</v>
      </c>
      <c r="N30" t="s">
        <v>21</v>
      </c>
    </row>
    <row r="31" spans="1:14" x14ac:dyDescent="0.3">
      <c r="A31" t="s">
        <v>122</v>
      </c>
      <c r="B31" t="s">
        <v>123</v>
      </c>
      <c r="C31" t="s">
        <v>124</v>
      </c>
      <c r="E31" t="s">
        <v>17</v>
      </c>
      <c r="F31" t="s">
        <v>25</v>
      </c>
      <c r="G31" s="1">
        <v>106725.12</v>
      </c>
      <c r="H31" t="s">
        <v>19</v>
      </c>
      <c r="I31" s="2">
        <v>45819</v>
      </c>
      <c r="J31">
        <v>1</v>
      </c>
      <c r="K31" t="s">
        <v>20</v>
      </c>
      <c r="L31" s="16" t="s">
        <v>623</v>
      </c>
      <c r="M31">
        <v>0.9397260273972603</v>
      </c>
      <c r="N31" t="s">
        <v>26</v>
      </c>
    </row>
    <row r="32" spans="1:14" x14ac:dyDescent="0.3">
      <c r="A32" t="s">
        <v>125</v>
      </c>
      <c r="B32" t="s">
        <v>126</v>
      </c>
      <c r="C32" t="s">
        <v>127</v>
      </c>
      <c r="E32" t="s">
        <v>17</v>
      </c>
      <c r="F32" t="s">
        <v>38</v>
      </c>
      <c r="G32" s="1">
        <v>88505.38</v>
      </c>
      <c r="H32" t="s">
        <v>19</v>
      </c>
      <c r="I32" s="2">
        <v>45577</v>
      </c>
      <c r="J32">
        <v>0.4</v>
      </c>
      <c r="K32" t="s">
        <v>103</v>
      </c>
      <c r="L32" s="16" t="s">
        <v>623</v>
      </c>
      <c r="M32">
        <v>1.6027397260273972</v>
      </c>
      <c r="N32" t="s">
        <v>21</v>
      </c>
    </row>
    <row r="33" spans="1:14" x14ac:dyDescent="0.3">
      <c r="A33" t="s">
        <v>128</v>
      </c>
      <c r="B33" t="s">
        <v>129</v>
      </c>
      <c r="C33" t="s">
        <v>130</v>
      </c>
      <c r="E33" t="s">
        <v>17</v>
      </c>
      <c r="F33" t="s">
        <v>85</v>
      </c>
      <c r="G33" s="1">
        <v>91297.39</v>
      </c>
      <c r="H33" t="s">
        <v>19</v>
      </c>
      <c r="I33" s="2">
        <v>44097</v>
      </c>
      <c r="J33">
        <v>0.6</v>
      </c>
      <c r="K33" t="s">
        <v>109</v>
      </c>
      <c r="L33" s="16" t="s">
        <v>625</v>
      </c>
      <c r="M33">
        <v>5.6575342465753424</v>
      </c>
      <c r="N33" t="s">
        <v>21</v>
      </c>
    </row>
    <row r="34" spans="1:14" x14ac:dyDescent="0.3">
      <c r="A34" t="s">
        <v>131</v>
      </c>
      <c r="B34" t="s">
        <v>132</v>
      </c>
      <c r="C34" t="s">
        <v>133</v>
      </c>
      <c r="E34" t="s">
        <v>17</v>
      </c>
      <c r="F34" t="s">
        <v>85</v>
      </c>
      <c r="G34" s="1">
        <v>62057.21</v>
      </c>
      <c r="H34" t="s">
        <v>47</v>
      </c>
      <c r="I34" s="2">
        <v>43449</v>
      </c>
      <c r="J34">
        <v>0.8</v>
      </c>
      <c r="K34" t="s">
        <v>109</v>
      </c>
      <c r="L34" s="16" t="s">
        <v>624</v>
      </c>
      <c r="M34">
        <v>7.4328767123287669</v>
      </c>
      <c r="N34" t="s">
        <v>21</v>
      </c>
    </row>
    <row r="35" spans="1:14" x14ac:dyDescent="0.3">
      <c r="A35" t="s">
        <v>134</v>
      </c>
      <c r="B35" t="s">
        <v>135</v>
      </c>
      <c r="C35" t="s">
        <v>136</v>
      </c>
      <c r="E35" t="s">
        <v>17</v>
      </c>
      <c r="F35" t="s">
        <v>25</v>
      </c>
      <c r="G35" s="1">
        <v>100316.43</v>
      </c>
      <c r="H35" t="s">
        <v>19</v>
      </c>
      <c r="I35" s="2">
        <v>43563</v>
      </c>
      <c r="J35">
        <v>0.4</v>
      </c>
      <c r="K35" t="s">
        <v>20</v>
      </c>
      <c r="L35" s="16" t="s">
        <v>625</v>
      </c>
      <c r="M35">
        <v>7.1205479452054794</v>
      </c>
      <c r="N35" t="s">
        <v>21</v>
      </c>
    </row>
    <row r="36" spans="1:14" x14ac:dyDescent="0.3">
      <c r="A36" t="s">
        <v>137</v>
      </c>
      <c r="B36" t="s">
        <v>138</v>
      </c>
      <c r="C36" t="s">
        <v>139</v>
      </c>
      <c r="E36" t="s">
        <v>17</v>
      </c>
      <c r="F36" t="s">
        <v>78</v>
      </c>
      <c r="G36" s="1">
        <v>111205.37</v>
      </c>
      <c r="H36" t="s">
        <v>19</v>
      </c>
      <c r="I36" s="2">
        <v>43709</v>
      </c>
      <c r="J36">
        <v>0.4</v>
      </c>
      <c r="K36" t="s">
        <v>103</v>
      </c>
      <c r="L36" s="16" t="s">
        <v>625</v>
      </c>
      <c r="M36">
        <v>6.720547945205479</v>
      </c>
      <c r="N36" t="s">
        <v>21</v>
      </c>
    </row>
    <row r="37" spans="1:14" x14ac:dyDescent="0.3">
      <c r="A37" t="s">
        <v>140</v>
      </c>
      <c r="B37" t="s">
        <v>141</v>
      </c>
      <c r="C37" t="s">
        <v>142</v>
      </c>
      <c r="E37" t="s">
        <v>17</v>
      </c>
      <c r="F37" t="s">
        <v>61</v>
      </c>
      <c r="G37" s="1">
        <v>32232.59</v>
      </c>
      <c r="H37" t="s">
        <v>610</v>
      </c>
      <c r="I37" s="2">
        <v>43891</v>
      </c>
      <c r="J37">
        <v>0.8</v>
      </c>
      <c r="K37" t="s">
        <v>109</v>
      </c>
      <c r="L37" s="16" t="s">
        <v>623</v>
      </c>
      <c r="M37">
        <v>6.2219178082191782</v>
      </c>
      <c r="N37" t="s">
        <v>21</v>
      </c>
    </row>
    <row r="38" spans="1:14" x14ac:dyDescent="0.3">
      <c r="A38" t="s">
        <v>143</v>
      </c>
      <c r="B38" t="s">
        <v>144</v>
      </c>
      <c r="C38" t="s">
        <v>124</v>
      </c>
      <c r="E38" t="s">
        <v>17</v>
      </c>
      <c r="F38" t="s">
        <v>93</v>
      </c>
      <c r="G38" s="1">
        <v>98370.86</v>
      </c>
      <c r="H38" t="s">
        <v>19</v>
      </c>
      <c r="I38" s="2">
        <v>43497</v>
      </c>
      <c r="J38">
        <v>0.4</v>
      </c>
      <c r="K38" t="s">
        <v>103</v>
      </c>
      <c r="L38" s="16" t="s">
        <v>623</v>
      </c>
      <c r="M38">
        <v>7.3013698630136989</v>
      </c>
      <c r="N38" t="s">
        <v>21</v>
      </c>
    </row>
    <row r="39" spans="1:14" x14ac:dyDescent="0.3">
      <c r="A39" t="s">
        <v>145</v>
      </c>
      <c r="B39" t="s">
        <v>129</v>
      </c>
      <c r="C39" t="s">
        <v>146</v>
      </c>
      <c r="E39" t="s">
        <v>30</v>
      </c>
      <c r="F39" t="s">
        <v>85</v>
      </c>
      <c r="G39" s="1">
        <v>120339.9</v>
      </c>
      <c r="H39" t="s">
        <v>19</v>
      </c>
      <c r="I39" s="2">
        <v>43606</v>
      </c>
      <c r="J39">
        <v>1</v>
      </c>
      <c r="K39" t="s">
        <v>103</v>
      </c>
      <c r="L39" s="16" t="s">
        <v>623</v>
      </c>
      <c r="M39">
        <v>7.0027397260273974</v>
      </c>
      <c r="N39" t="s">
        <v>26</v>
      </c>
    </row>
    <row r="40" spans="1:14" x14ac:dyDescent="0.3">
      <c r="A40" t="s">
        <v>147</v>
      </c>
      <c r="B40" t="s">
        <v>148</v>
      </c>
      <c r="C40" t="s">
        <v>149</v>
      </c>
      <c r="E40" t="s">
        <v>30</v>
      </c>
      <c r="F40" t="s">
        <v>78</v>
      </c>
      <c r="G40" s="1">
        <v>36566.1</v>
      </c>
      <c r="H40" t="s">
        <v>610</v>
      </c>
      <c r="I40" s="2">
        <v>44126</v>
      </c>
      <c r="J40">
        <v>0.4</v>
      </c>
      <c r="K40" t="s">
        <v>103</v>
      </c>
      <c r="L40" s="16" t="s">
        <v>625</v>
      </c>
      <c r="M40">
        <v>5.5780821917808217</v>
      </c>
      <c r="N40" t="s">
        <v>21</v>
      </c>
    </row>
    <row r="41" spans="1:14" x14ac:dyDescent="0.3">
      <c r="A41" t="s">
        <v>150</v>
      </c>
      <c r="B41" t="s">
        <v>117</v>
      </c>
      <c r="C41" t="s">
        <v>151</v>
      </c>
      <c r="E41" t="s">
        <v>17</v>
      </c>
      <c r="F41" t="s">
        <v>61</v>
      </c>
      <c r="G41" s="1">
        <v>42001.78</v>
      </c>
      <c r="H41" t="s">
        <v>610</v>
      </c>
      <c r="I41" s="2">
        <v>45504</v>
      </c>
      <c r="J41">
        <v>0.6</v>
      </c>
      <c r="K41" t="s">
        <v>103</v>
      </c>
      <c r="L41" s="16" t="s">
        <v>623</v>
      </c>
      <c r="M41">
        <v>1.8027397260273972</v>
      </c>
      <c r="N41" t="s">
        <v>21</v>
      </c>
    </row>
    <row r="42" spans="1:14" x14ac:dyDescent="0.3">
      <c r="A42" t="s">
        <v>152</v>
      </c>
      <c r="B42" t="s">
        <v>153</v>
      </c>
      <c r="C42" t="s">
        <v>154</v>
      </c>
      <c r="E42" t="s">
        <v>17</v>
      </c>
      <c r="F42" t="s">
        <v>38</v>
      </c>
      <c r="G42" s="1">
        <v>87698.69</v>
      </c>
      <c r="H42" t="s">
        <v>19</v>
      </c>
      <c r="I42" s="2">
        <v>45410</v>
      </c>
      <c r="J42">
        <v>0.3</v>
      </c>
      <c r="K42" t="s">
        <v>109</v>
      </c>
      <c r="L42" s="16" t="s">
        <v>622</v>
      </c>
      <c r="M42">
        <v>2.0602739726027397</v>
      </c>
      <c r="N42" t="s">
        <v>21</v>
      </c>
    </row>
    <row r="43" spans="1:14" x14ac:dyDescent="0.3">
      <c r="A43" t="s">
        <v>155</v>
      </c>
      <c r="B43" t="s">
        <v>117</v>
      </c>
      <c r="C43" t="s">
        <v>156</v>
      </c>
      <c r="E43" t="s">
        <v>17</v>
      </c>
      <c r="F43" t="s">
        <v>61</v>
      </c>
      <c r="G43" s="1">
        <v>33812.92</v>
      </c>
      <c r="H43" t="s">
        <v>610</v>
      </c>
      <c r="I43" s="2">
        <v>44198</v>
      </c>
      <c r="J43">
        <v>0.3</v>
      </c>
      <c r="K43" t="s">
        <v>103</v>
      </c>
      <c r="L43" s="16" t="s">
        <v>622</v>
      </c>
      <c r="M43">
        <v>5.3808219178082188</v>
      </c>
      <c r="N43" t="s">
        <v>21</v>
      </c>
    </row>
    <row r="44" spans="1:14" x14ac:dyDescent="0.3">
      <c r="A44" t="s">
        <v>157</v>
      </c>
      <c r="B44" t="s">
        <v>158</v>
      </c>
      <c r="C44" t="s">
        <v>159</v>
      </c>
      <c r="E44" t="s">
        <v>17</v>
      </c>
      <c r="F44" t="s">
        <v>38</v>
      </c>
      <c r="G44" s="1">
        <v>108271.12</v>
      </c>
      <c r="H44" t="s">
        <v>19</v>
      </c>
      <c r="I44" s="2">
        <v>45303</v>
      </c>
      <c r="J44">
        <v>0.8</v>
      </c>
      <c r="K44" t="s">
        <v>109</v>
      </c>
      <c r="L44" s="16" t="s">
        <v>622</v>
      </c>
      <c r="M44">
        <v>2.3534246575342466</v>
      </c>
      <c r="N44" t="s">
        <v>21</v>
      </c>
    </row>
    <row r="45" spans="1:14" x14ac:dyDescent="0.3">
      <c r="A45" t="s">
        <v>160</v>
      </c>
      <c r="B45" t="s">
        <v>161</v>
      </c>
      <c r="C45" t="s">
        <v>162</v>
      </c>
      <c r="E45" t="s">
        <v>17</v>
      </c>
      <c r="F45" t="s">
        <v>61</v>
      </c>
      <c r="G45" s="1">
        <v>120196.43</v>
      </c>
      <c r="H45" t="s">
        <v>19</v>
      </c>
      <c r="I45" s="2">
        <v>44942</v>
      </c>
      <c r="J45">
        <v>1</v>
      </c>
      <c r="K45" t="s">
        <v>103</v>
      </c>
      <c r="L45" s="16" t="s">
        <v>622</v>
      </c>
      <c r="M45">
        <v>3.3424657534246576</v>
      </c>
      <c r="N45" t="s">
        <v>26</v>
      </c>
    </row>
    <row r="46" spans="1:14" x14ac:dyDescent="0.3">
      <c r="A46" t="s">
        <v>163</v>
      </c>
      <c r="B46" t="s">
        <v>164</v>
      </c>
      <c r="C46" t="s">
        <v>165</v>
      </c>
      <c r="E46" t="s">
        <v>17</v>
      </c>
      <c r="F46" t="s">
        <v>78</v>
      </c>
      <c r="G46" s="1">
        <v>31372.42</v>
      </c>
      <c r="H46" t="s">
        <v>610</v>
      </c>
      <c r="I46" s="2">
        <v>45018</v>
      </c>
      <c r="J46">
        <v>0.8</v>
      </c>
      <c r="K46" t="s">
        <v>20</v>
      </c>
      <c r="L46" s="16" t="s">
        <v>622</v>
      </c>
      <c r="M46">
        <v>3.1342465753424658</v>
      </c>
      <c r="N46" t="s">
        <v>21</v>
      </c>
    </row>
    <row r="47" spans="1:14" x14ac:dyDescent="0.3">
      <c r="A47" t="s">
        <v>166</v>
      </c>
      <c r="B47" t="s">
        <v>167</v>
      </c>
      <c r="C47" t="s">
        <v>168</v>
      </c>
      <c r="E47" t="s">
        <v>30</v>
      </c>
      <c r="F47" t="s">
        <v>93</v>
      </c>
      <c r="G47" s="1">
        <v>81267.75</v>
      </c>
      <c r="H47" t="s">
        <v>19</v>
      </c>
      <c r="I47" s="2">
        <v>43879</v>
      </c>
      <c r="J47">
        <v>0.6</v>
      </c>
      <c r="K47" t="s">
        <v>103</v>
      </c>
      <c r="L47" s="16" t="s">
        <v>622</v>
      </c>
      <c r="M47">
        <v>6.2547945205479456</v>
      </c>
      <c r="N47" t="s">
        <v>21</v>
      </c>
    </row>
    <row r="48" spans="1:14" x14ac:dyDescent="0.3">
      <c r="A48" t="s">
        <v>169</v>
      </c>
      <c r="B48" t="s">
        <v>170</v>
      </c>
      <c r="C48" t="s">
        <v>171</v>
      </c>
      <c r="E48" t="s">
        <v>30</v>
      </c>
      <c r="F48" t="s">
        <v>78</v>
      </c>
      <c r="G48" s="1">
        <v>97097.13</v>
      </c>
      <c r="H48" t="s">
        <v>19</v>
      </c>
      <c r="I48" s="2">
        <v>44624</v>
      </c>
      <c r="J48">
        <v>0.8</v>
      </c>
      <c r="K48" t="s">
        <v>109</v>
      </c>
      <c r="L48" s="16" t="s">
        <v>622</v>
      </c>
      <c r="M48">
        <v>4.2136986301369861</v>
      </c>
      <c r="N48" t="s">
        <v>21</v>
      </c>
    </row>
    <row r="49" spans="1:14" x14ac:dyDescent="0.3">
      <c r="A49" t="s">
        <v>172</v>
      </c>
      <c r="B49" t="s">
        <v>173</v>
      </c>
      <c r="C49" t="s">
        <v>174</v>
      </c>
      <c r="E49" t="s">
        <v>17</v>
      </c>
      <c r="F49" t="s">
        <v>61</v>
      </c>
      <c r="G49" s="1">
        <v>47495.86</v>
      </c>
      <c r="H49" t="s">
        <v>47</v>
      </c>
      <c r="I49" s="2">
        <v>44935</v>
      </c>
      <c r="J49">
        <v>0.3</v>
      </c>
      <c r="K49" t="s">
        <v>20</v>
      </c>
      <c r="L49" s="16" t="s">
        <v>623</v>
      </c>
      <c r="M49">
        <v>3.3616438356164382</v>
      </c>
      <c r="N49" t="s">
        <v>21</v>
      </c>
    </row>
    <row r="50" spans="1:14" x14ac:dyDescent="0.3">
      <c r="A50" t="s">
        <v>175</v>
      </c>
      <c r="B50" t="s">
        <v>176</v>
      </c>
      <c r="C50" t="s">
        <v>177</v>
      </c>
      <c r="E50" t="s">
        <v>30</v>
      </c>
      <c r="F50" t="s">
        <v>78</v>
      </c>
      <c r="G50" s="1">
        <v>43031.21</v>
      </c>
      <c r="H50" t="s">
        <v>610</v>
      </c>
      <c r="I50" s="2">
        <v>44441</v>
      </c>
      <c r="J50">
        <v>0.4</v>
      </c>
      <c r="K50" t="s">
        <v>20</v>
      </c>
      <c r="L50" s="16" t="s">
        <v>625</v>
      </c>
      <c r="M50">
        <v>4.7150684931506852</v>
      </c>
      <c r="N50" t="s">
        <v>21</v>
      </c>
    </row>
    <row r="51" spans="1:14" x14ac:dyDescent="0.3">
      <c r="A51" t="s">
        <v>178</v>
      </c>
      <c r="B51" t="s">
        <v>179</v>
      </c>
      <c r="C51" t="s">
        <v>180</v>
      </c>
      <c r="E51" t="s">
        <v>17</v>
      </c>
      <c r="F51" t="s">
        <v>38</v>
      </c>
      <c r="G51" s="1">
        <v>118110.97</v>
      </c>
      <c r="H51" t="s">
        <v>19</v>
      </c>
      <c r="I51" s="2">
        <v>43619</v>
      </c>
      <c r="J51">
        <v>0.6</v>
      </c>
      <c r="K51" t="s">
        <v>109</v>
      </c>
      <c r="L51" s="16" t="s">
        <v>625</v>
      </c>
      <c r="M51">
        <v>6.9671232876712326</v>
      </c>
      <c r="N51" t="s">
        <v>21</v>
      </c>
    </row>
    <row r="52" spans="1:14" x14ac:dyDescent="0.3">
      <c r="A52" t="s">
        <v>181</v>
      </c>
      <c r="B52" t="s">
        <v>101</v>
      </c>
      <c r="C52" t="s">
        <v>182</v>
      </c>
      <c r="E52" t="s">
        <v>30</v>
      </c>
      <c r="F52" t="s">
        <v>85</v>
      </c>
      <c r="G52" s="1">
        <v>31774.01</v>
      </c>
      <c r="H52" t="s">
        <v>610</v>
      </c>
      <c r="I52" s="2">
        <v>45121</v>
      </c>
      <c r="J52">
        <v>0.6</v>
      </c>
      <c r="K52" t="s">
        <v>20</v>
      </c>
      <c r="L52" s="16" t="s">
        <v>622</v>
      </c>
      <c r="M52">
        <v>2.8520547945205479</v>
      </c>
      <c r="N52" t="s">
        <v>21</v>
      </c>
    </row>
    <row r="53" spans="1:14" x14ac:dyDescent="0.3">
      <c r="A53" t="s">
        <v>183</v>
      </c>
      <c r="B53" t="s">
        <v>153</v>
      </c>
      <c r="C53" t="s">
        <v>184</v>
      </c>
      <c r="E53" t="s">
        <v>30</v>
      </c>
      <c r="F53" t="s">
        <v>34</v>
      </c>
      <c r="G53" s="1">
        <v>35484.21</v>
      </c>
      <c r="H53" t="s">
        <v>610</v>
      </c>
      <c r="I53" s="2">
        <v>46022</v>
      </c>
      <c r="J53">
        <v>0.8</v>
      </c>
      <c r="K53" t="s">
        <v>103</v>
      </c>
      <c r="L53" s="16" t="s">
        <v>622</v>
      </c>
      <c r="M53">
        <v>0.38356164383561642</v>
      </c>
      <c r="N53" t="s">
        <v>21</v>
      </c>
    </row>
    <row r="54" spans="1:14" x14ac:dyDescent="0.3">
      <c r="A54" t="s">
        <v>185</v>
      </c>
      <c r="B54" t="s">
        <v>186</v>
      </c>
      <c r="C54" t="s">
        <v>187</v>
      </c>
      <c r="E54" t="s">
        <v>17</v>
      </c>
      <c r="F54" t="s">
        <v>18</v>
      </c>
      <c r="G54" s="1">
        <v>35985.919999999998</v>
      </c>
      <c r="H54" t="s">
        <v>610</v>
      </c>
      <c r="I54" s="2">
        <v>44433</v>
      </c>
      <c r="J54">
        <v>0.4</v>
      </c>
      <c r="K54" t="s">
        <v>109</v>
      </c>
      <c r="L54" s="16" t="s">
        <v>624</v>
      </c>
      <c r="M54">
        <v>4.7369863013698632</v>
      </c>
      <c r="N54" t="s">
        <v>21</v>
      </c>
    </row>
    <row r="55" spans="1:14" x14ac:dyDescent="0.3">
      <c r="A55" t="s">
        <v>188</v>
      </c>
      <c r="B55" t="s">
        <v>53</v>
      </c>
      <c r="C55" t="s">
        <v>189</v>
      </c>
      <c r="E55" t="s">
        <v>17</v>
      </c>
      <c r="F55" t="s">
        <v>25</v>
      </c>
      <c r="G55" s="1">
        <v>98245.28</v>
      </c>
      <c r="H55" t="s">
        <v>19</v>
      </c>
      <c r="I55" s="2">
        <v>43552</v>
      </c>
      <c r="J55">
        <v>1</v>
      </c>
      <c r="K55" t="s">
        <v>103</v>
      </c>
      <c r="L55" s="16" t="s">
        <v>623</v>
      </c>
      <c r="M55">
        <v>7.1506849315068495</v>
      </c>
      <c r="N55" t="s">
        <v>26</v>
      </c>
    </row>
    <row r="56" spans="1:14" x14ac:dyDescent="0.3">
      <c r="A56" t="s">
        <v>190</v>
      </c>
      <c r="B56" t="s">
        <v>191</v>
      </c>
      <c r="C56" t="s">
        <v>192</v>
      </c>
      <c r="E56" t="s">
        <v>30</v>
      </c>
      <c r="F56" t="s">
        <v>18</v>
      </c>
      <c r="G56" s="1">
        <v>58009.33</v>
      </c>
      <c r="H56" t="s">
        <v>47</v>
      </c>
      <c r="I56" s="2">
        <v>46108</v>
      </c>
      <c r="J56">
        <v>0.4</v>
      </c>
      <c r="K56" t="s">
        <v>103</v>
      </c>
      <c r="L56" s="16" t="s">
        <v>623</v>
      </c>
      <c r="M56">
        <v>0.14794520547945206</v>
      </c>
      <c r="N56" t="s">
        <v>21</v>
      </c>
    </row>
    <row r="57" spans="1:14" x14ac:dyDescent="0.3">
      <c r="A57" t="s">
        <v>193</v>
      </c>
      <c r="B57" t="s">
        <v>194</v>
      </c>
      <c r="C57" t="s">
        <v>195</v>
      </c>
      <c r="E57" t="s">
        <v>30</v>
      </c>
      <c r="F57" t="s">
        <v>61</v>
      </c>
      <c r="G57" s="1">
        <v>61607.62</v>
      </c>
      <c r="H57" t="s">
        <v>47</v>
      </c>
      <c r="I57" s="2">
        <v>45469</v>
      </c>
      <c r="J57">
        <v>1</v>
      </c>
      <c r="K57" t="s">
        <v>103</v>
      </c>
      <c r="L57" s="16" t="s">
        <v>622</v>
      </c>
      <c r="M57">
        <v>1.8986301369863015</v>
      </c>
      <c r="N57" t="s">
        <v>26</v>
      </c>
    </row>
    <row r="58" spans="1:14" x14ac:dyDescent="0.3">
      <c r="A58" t="s">
        <v>196</v>
      </c>
      <c r="B58" t="s">
        <v>161</v>
      </c>
      <c r="C58" t="s">
        <v>197</v>
      </c>
      <c r="E58" t="s">
        <v>30</v>
      </c>
      <c r="F58" t="s">
        <v>18</v>
      </c>
      <c r="G58" s="1">
        <v>33013.870000000003</v>
      </c>
      <c r="H58" t="s">
        <v>610</v>
      </c>
      <c r="I58" s="2">
        <v>44775</v>
      </c>
      <c r="J58">
        <v>0.4</v>
      </c>
      <c r="K58" t="s">
        <v>109</v>
      </c>
      <c r="L58" s="16" t="s">
        <v>623</v>
      </c>
      <c r="M58">
        <v>3.8</v>
      </c>
      <c r="N58" t="s">
        <v>21</v>
      </c>
    </row>
    <row r="59" spans="1:14" x14ac:dyDescent="0.3">
      <c r="A59" t="s">
        <v>198</v>
      </c>
      <c r="B59" t="s">
        <v>98</v>
      </c>
      <c r="C59" t="s">
        <v>199</v>
      </c>
      <c r="E59" t="s">
        <v>17</v>
      </c>
      <c r="F59" t="s">
        <v>38</v>
      </c>
      <c r="G59" s="1">
        <v>85822.42</v>
      </c>
      <c r="H59" t="s">
        <v>19</v>
      </c>
      <c r="I59" s="2">
        <v>43534</v>
      </c>
      <c r="J59">
        <v>0.8</v>
      </c>
      <c r="K59" t="s">
        <v>20</v>
      </c>
      <c r="L59" s="16" t="s">
        <v>622</v>
      </c>
      <c r="M59">
        <v>7.2</v>
      </c>
      <c r="N59" t="s">
        <v>21</v>
      </c>
    </row>
    <row r="60" spans="1:14" x14ac:dyDescent="0.3">
      <c r="A60" t="s">
        <v>200</v>
      </c>
      <c r="B60" t="s">
        <v>201</v>
      </c>
      <c r="C60" t="s">
        <v>129</v>
      </c>
      <c r="E60" t="s">
        <v>30</v>
      </c>
      <c r="F60" t="s">
        <v>78</v>
      </c>
      <c r="G60" s="1">
        <v>96037.16</v>
      </c>
      <c r="H60" t="s">
        <v>19</v>
      </c>
      <c r="I60" s="2">
        <v>43242</v>
      </c>
      <c r="J60">
        <v>0.8</v>
      </c>
      <c r="K60" t="s">
        <v>103</v>
      </c>
      <c r="L60" s="16" t="s">
        <v>625</v>
      </c>
      <c r="M60">
        <v>8</v>
      </c>
      <c r="N60" t="s">
        <v>21</v>
      </c>
    </row>
    <row r="61" spans="1:14" x14ac:dyDescent="0.3">
      <c r="A61" t="s">
        <v>202</v>
      </c>
      <c r="B61" t="s">
        <v>203</v>
      </c>
      <c r="C61" t="s">
        <v>204</v>
      </c>
      <c r="E61" t="s">
        <v>30</v>
      </c>
      <c r="F61" t="s">
        <v>34</v>
      </c>
      <c r="G61" s="1">
        <v>34617.129999999997</v>
      </c>
      <c r="H61" t="s">
        <v>610</v>
      </c>
      <c r="I61" s="2">
        <v>45811</v>
      </c>
      <c r="J61">
        <v>0.8</v>
      </c>
      <c r="K61" t="s">
        <v>20</v>
      </c>
      <c r="L61" s="16" t="s">
        <v>624</v>
      </c>
      <c r="M61">
        <v>0.9616438356164384</v>
      </c>
      <c r="N61" t="s">
        <v>21</v>
      </c>
    </row>
    <row r="62" spans="1:14" x14ac:dyDescent="0.3">
      <c r="A62" t="s">
        <v>205</v>
      </c>
      <c r="B62" t="s">
        <v>206</v>
      </c>
      <c r="C62" t="s">
        <v>207</v>
      </c>
      <c r="E62" t="s">
        <v>17</v>
      </c>
      <c r="F62" t="s">
        <v>78</v>
      </c>
      <c r="G62" s="1">
        <v>115841.56</v>
      </c>
      <c r="H62" t="s">
        <v>19</v>
      </c>
      <c r="I62" s="2">
        <v>44902</v>
      </c>
      <c r="J62">
        <v>1</v>
      </c>
      <c r="K62" t="s">
        <v>103</v>
      </c>
      <c r="L62" s="16" t="s">
        <v>623</v>
      </c>
      <c r="M62">
        <v>3.452054794520548</v>
      </c>
      <c r="N62" t="s">
        <v>26</v>
      </c>
    </row>
    <row r="63" spans="1:14" x14ac:dyDescent="0.3">
      <c r="A63" t="s">
        <v>208</v>
      </c>
      <c r="B63" t="s">
        <v>209</v>
      </c>
      <c r="C63" t="s">
        <v>210</v>
      </c>
      <c r="E63" t="s">
        <v>30</v>
      </c>
      <c r="F63" t="s">
        <v>93</v>
      </c>
      <c r="G63" s="1">
        <v>55646.89</v>
      </c>
      <c r="H63" t="s">
        <v>47</v>
      </c>
      <c r="I63" s="2">
        <v>44125</v>
      </c>
      <c r="J63">
        <v>0.3</v>
      </c>
      <c r="K63" t="s">
        <v>103</v>
      </c>
      <c r="L63" s="16" t="s">
        <v>625</v>
      </c>
      <c r="M63">
        <v>5.580821917808219</v>
      </c>
      <c r="N63" t="s">
        <v>21</v>
      </c>
    </row>
    <row r="64" spans="1:14" x14ac:dyDescent="0.3">
      <c r="A64" t="s">
        <v>211</v>
      </c>
      <c r="B64" t="s">
        <v>153</v>
      </c>
      <c r="C64" t="s">
        <v>212</v>
      </c>
      <c r="E64" t="s">
        <v>17</v>
      </c>
      <c r="F64" t="s">
        <v>46</v>
      </c>
      <c r="G64" s="1">
        <v>78531.77</v>
      </c>
      <c r="H64" t="s">
        <v>19</v>
      </c>
      <c r="I64" s="2">
        <v>43909</v>
      </c>
      <c r="J64">
        <v>0.6</v>
      </c>
      <c r="K64" t="s">
        <v>109</v>
      </c>
      <c r="L64" s="16" t="s">
        <v>623</v>
      </c>
      <c r="M64">
        <v>6.1726027397260275</v>
      </c>
      <c r="N64" t="s">
        <v>21</v>
      </c>
    </row>
    <row r="65" spans="1:14" x14ac:dyDescent="0.3">
      <c r="A65" t="s">
        <v>213</v>
      </c>
      <c r="B65" t="s">
        <v>214</v>
      </c>
      <c r="C65" t="s">
        <v>215</v>
      </c>
      <c r="E65" t="s">
        <v>30</v>
      </c>
      <c r="F65" t="s">
        <v>34</v>
      </c>
      <c r="G65" s="1">
        <v>91726.76</v>
      </c>
      <c r="H65" t="s">
        <v>19</v>
      </c>
      <c r="I65" s="2">
        <v>44101</v>
      </c>
      <c r="J65">
        <v>0.4</v>
      </c>
      <c r="K65" t="s">
        <v>109</v>
      </c>
      <c r="L65" s="16" t="s">
        <v>623</v>
      </c>
      <c r="M65">
        <v>5.646575342465753</v>
      </c>
      <c r="N65" t="s">
        <v>21</v>
      </c>
    </row>
    <row r="66" spans="1:14" x14ac:dyDescent="0.3">
      <c r="A66" t="s">
        <v>216</v>
      </c>
      <c r="B66" t="s">
        <v>217</v>
      </c>
      <c r="C66" t="s">
        <v>138</v>
      </c>
      <c r="E66" t="s">
        <v>17</v>
      </c>
      <c r="F66" t="s">
        <v>25</v>
      </c>
      <c r="G66" s="1">
        <v>62119.7</v>
      </c>
      <c r="H66" t="s">
        <v>47</v>
      </c>
      <c r="I66" s="2">
        <v>44634</v>
      </c>
      <c r="J66">
        <v>0.4</v>
      </c>
      <c r="K66" t="s">
        <v>103</v>
      </c>
      <c r="L66" s="16" t="s">
        <v>623</v>
      </c>
      <c r="M66">
        <v>4.1863013698630134</v>
      </c>
      <c r="N66" t="s">
        <v>21</v>
      </c>
    </row>
    <row r="67" spans="1:14" x14ac:dyDescent="0.3">
      <c r="A67" t="s">
        <v>218</v>
      </c>
      <c r="B67" t="s">
        <v>219</v>
      </c>
      <c r="C67" t="s">
        <v>220</v>
      </c>
      <c r="E67" t="s">
        <v>30</v>
      </c>
      <c r="F67" t="s">
        <v>78</v>
      </c>
      <c r="G67" s="1">
        <v>86902.21</v>
      </c>
      <c r="H67" t="s">
        <v>19</v>
      </c>
      <c r="I67" s="2">
        <v>43324</v>
      </c>
      <c r="J67">
        <v>0.4</v>
      </c>
      <c r="K67" t="s">
        <v>109</v>
      </c>
      <c r="L67" s="16" t="s">
        <v>622</v>
      </c>
      <c r="M67">
        <v>7.7753424657534245</v>
      </c>
      <c r="N67" t="s">
        <v>21</v>
      </c>
    </row>
    <row r="68" spans="1:14" x14ac:dyDescent="0.3">
      <c r="A68" t="s">
        <v>221</v>
      </c>
      <c r="B68" t="s">
        <v>222</v>
      </c>
      <c r="C68" t="s">
        <v>223</v>
      </c>
      <c r="E68" t="s">
        <v>17</v>
      </c>
      <c r="F68" t="s">
        <v>51</v>
      </c>
      <c r="G68" s="1">
        <v>95611.53</v>
      </c>
      <c r="H68" t="s">
        <v>19</v>
      </c>
      <c r="I68" s="2">
        <v>45624</v>
      </c>
      <c r="J68">
        <v>0.6</v>
      </c>
      <c r="K68" t="s">
        <v>103</v>
      </c>
      <c r="L68" s="16" t="s">
        <v>622</v>
      </c>
      <c r="M68">
        <v>1.473972602739726</v>
      </c>
      <c r="N68" t="s">
        <v>21</v>
      </c>
    </row>
    <row r="69" spans="1:14" x14ac:dyDescent="0.3">
      <c r="A69" t="s">
        <v>224</v>
      </c>
      <c r="B69" t="s">
        <v>225</v>
      </c>
      <c r="C69" t="s">
        <v>226</v>
      </c>
      <c r="D69" t="s">
        <v>227</v>
      </c>
      <c r="E69" t="s">
        <v>30</v>
      </c>
      <c r="F69" t="s">
        <v>18</v>
      </c>
      <c r="G69" s="1">
        <v>63369.85</v>
      </c>
      <c r="H69" t="s">
        <v>47</v>
      </c>
      <c r="I69" s="2">
        <v>44390</v>
      </c>
      <c r="J69">
        <v>0.4</v>
      </c>
      <c r="K69" t="s">
        <v>103</v>
      </c>
      <c r="L69" s="16" t="s">
        <v>622</v>
      </c>
      <c r="M69">
        <v>4.8547945205479452</v>
      </c>
      <c r="N69" t="s">
        <v>21</v>
      </c>
    </row>
    <row r="70" spans="1:14" x14ac:dyDescent="0.3">
      <c r="A70" t="s">
        <v>228</v>
      </c>
      <c r="B70" t="s">
        <v>229</v>
      </c>
      <c r="C70" t="s">
        <v>230</v>
      </c>
      <c r="E70" t="s">
        <v>30</v>
      </c>
      <c r="F70" t="s">
        <v>25</v>
      </c>
      <c r="G70" s="1">
        <v>72142.64</v>
      </c>
      <c r="H70" t="s">
        <v>19</v>
      </c>
      <c r="I70" s="2">
        <v>44851</v>
      </c>
      <c r="J70">
        <v>0.3</v>
      </c>
      <c r="K70" t="s">
        <v>109</v>
      </c>
      <c r="L70" s="16" t="s">
        <v>622</v>
      </c>
      <c r="M70">
        <v>3.591780821917808</v>
      </c>
      <c r="N70" t="s">
        <v>21</v>
      </c>
    </row>
    <row r="71" spans="1:14" x14ac:dyDescent="0.3">
      <c r="A71" t="s">
        <v>231</v>
      </c>
      <c r="B71" t="s">
        <v>232</v>
      </c>
      <c r="C71" t="s">
        <v>146</v>
      </c>
      <c r="E71" t="s">
        <v>17</v>
      </c>
      <c r="F71" t="s">
        <v>38</v>
      </c>
      <c r="G71" s="1">
        <v>117122.7</v>
      </c>
      <c r="H71" t="s">
        <v>19</v>
      </c>
      <c r="I71" s="2">
        <v>45073</v>
      </c>
      <c r="J71">
        <v>0.3</v>
      </c>
      <c r="K71" t="s">
        <v>103</v>
      </c>
      <c r="L71" s="16" t="s">
        <v>622</v>
      </c>
      <c r="M71">
        <v>2.9835616438356163</v>
      </c>
      <c r="N71" t="s">
        <v>21</v>
      </c>
    </row>
    <row r="72" spans="1:14" x14ac:dyDescent="0.3">
      <c r="A72" t="s">
        <v>233</v>
      </c>
      <c r="B72" t="s">
        <v>234</v>
      </c>
      <c r="C72" t="s">
        <v>235</v>
      </c>
      <c r="E72" t="s">
        <v>30</v>
      </c>
      <c r="F72" t="s">
        <v>38</v>
      </c>
      <c r="G72" s="1">
        <v>63751.67</v>
      </c>
      <c r="H72" t="s">
        <v>47</v>
      </c>
      <c r="I72" s="2">
        <v>45772</v>
      </c>
      <c r="J72">
        <v>0.8</v>
      </c>
      <c r="K72" t="s">
        <v>109</v>
      </c>
      <c r="L72" s="16" t="s">
        <v>624</v>
      </c>
      <c r="M72">
        <v>1.0684931506849316</v>
      </c>
      <c r="N72" t="s">
        <v>21</v>
      </c>
    </row>
    <row r="73" spans="1:14" x14ac:dyDescent="0.3">
      <c r="A73" t="s">
        <v>236</v>
      </c>
      <c r="B73" t="s">
        <v>237</v>
      </c>
      <c r="C73" t="s">
        <v>238</v>
      </c>
      <c r="E73" t="s">
        <v>30</v>
      </c>
      <c r="F73" t="s">
        <v>38</v>
      </c>
      <c r="G73" s="1">
        <v>31040.33</v>
      </c>
      <c r="H73" t="s">
        <v>610</v>
      </c>
      <c r="I73" s="2">
        <v>45955</v>
      </c>
      <c r="J73">
        <v>0.6</v>
      </c>
      <c r="K73" t="s">
        <v>103</v>
      </c>
      <c r="L73" s="16" t="s">
        <v>623</v>
      </c>
      <c r="M73">
        <v>0.56712328767123288</v>
      </c>
      <c r="N73" t="s">
        <v>21</v>
      </c>
    </row>
    <row r="74" spans="1:14" x14ac:dyDescent="0.3">
      <c r="A74" t="s">
        <v>239</v>
      </c>
      <c r="B74" t="s">
        <v>240</v>
      </c>
      <c r="C74" t="s">
        <v>241</v>
      </c>
      <c r="E74" t="s">
        <v>30</v>
      </c>
      <c r="F74" t="s">
        <v>25</v>
      </c>
      <c r="G74" s="1">
        <v>110503.93</v>
      </c>
      <c r="H74" t="s">
        <v>19</v>
      </c>
      <c r="I74" s="2">
        <v>43481</v>
      </c>
      <c r="J74">
        <v>0.6</v>
      </c>
      <c r="K74" t="s">
        <v>103</v>
      </c>
      <c r="L74" s="16" t="s">
        <v>622</v>
      </c>
      <c r="M74">
        <v>7.3452054794520549</v>
      </c>
      <c r="N74" t="s">
        <v>21</v>
      </c>
    </row>
    <row r="75" spans="1:14" x14ac:dyDescent="0.3">
      <c r="A75" t="s">
        <v>242</v>
      </c>
      <c r="B75" t="s">
        <v>243</v>
      </c>
      <c r="C75" t="s">
        <v>189</v>
      </c>
      <c r="E75" t="s">
        <v>30</v>
      </c>
      <c r="F75" t="s">
        <v>61</v>
      </c>
      <c r="G75" s="1">
        <v>116194.66</v>
      </c>
      <c r="H75" t="s">
        <v>19</v>
      </c>
      <c r="I75" s="2">
        <v>45937</v>
      </c>
      <c r="J75">
        <v>0.4</v>
      </c>
      <c r="K75" t="s">
        <v>103</v>
      </c>
      <c r="L75" s="16" t="s">
        <v>623</v>
      </c>
      <c r="M75">
        <v>0.61643835616438358</v>
      </c>
      <c r="N75" t="s">
        <v>21</v>
      </c>
    </row>
    <row r="76" spans="1:14" x14ac:dyDescent="0.3">
      <c r="A76" t="s">
        <v>244</v>
      </c>
      <c r="B76" t="s">
        <v>245</v>
      </c>
      <c r="C76" t="s">
        <v>246</v>
      </c>
      <c r="E76" t="s">
        <v>17</v>
      </c>
      <c r="F76" t="s">
        <v>78</v>
      </c>
      <c r="G76" s="1">
        <v>61956.54</v>
      </c>
      <c r="H76" t="s">
        <v>47</v>
      </c>
      <c r="I76" s="2">
        <v>44924</v>
      </c>
      <c r="J76">
        <v>0.6</v>
      </c>
      <c r="K76" t="s">
        <v>109</v>
      </c>
      <c r="L76" s="16" t="s">
        <v>625</v>
      </c>
      <c r="M76">
        <v>3.3917808219178083</v>
      </c>
      <c r="N76" t="s">
        <v>21</v>
      </c>
    </row>
    <row r="77" spans="1:14" x14ac:dyDescent="0.3">
      <c r="A77" t="s">
        <v>247</v>
      </c>
      <c r="B77" t="s">
        <v>248</v>
      </c>
      <c r="C77" t="s">
        <v>249</v>
      </c>
      <c r="E77" t="s">
        <v>17</v>
      </c>
      <c r="F77" t="s">
        <v>25</v>
      </c>
      <c r="G77" s="1">
        <v>104912.69</v>
      </c>
      <c r="H77" t="s">
        <v>19</v>
      </c>
      <c r="I77" s="2">
        <v>44302</v>
      </c>
      <c r="J77">
        <v>0.6</v>
      </c>
      <c r="K77" t="s">
        <v>20</v>
      </c>
      <c r="L77" s="16" t="s">
        <v>624</v>
      </c>
      <c r="M77">
        <v>5.095890410958904</v>
      </c>
      <c r="N77" t="s">
        <v>21</v>
      </c>
    </row>
    <row r="78" spans="1:14" x14ac:dyDescent="0.3">
      <c r="A78" t="s">
        <v>250</v>
      </c>
      <c r="B78" t="s">
        <v>251</v>
      </c>
      <c r="C78" t="s">
        <v>252</v>
      </c>
      <c r="E78" t="s">
        <v>17</v>
      </c>
      <c r="F78" t="s">
        <v>85</v>
      </c>
      <c r="G78" s="1">
        <v>75715.47</v>
      </c>
      <c r="H78" t="s">
        <v>19</v>
      </c>
      <c r="I78" s="2">
        <v>44390</v>
      </c>
      <c r="J78">
        <v>0.6</v>
      </c>
      <c r="K78" t="s">
        <v>109</v>
      </c>
      <c r="L78" s="16" t="s">
        <v>625</v>
      </c>
      <c r="M78">
        <v>4.8547945205479452</v>
      </c>
      <c r="N78" t="s">
        <v>21</v>
      </c>
    </row>
    <row r="79" spans="1:14" x14ac:dyDescent="0.3">
      <c r="A79" t="s">
        <v>253</v>
      </c>
      <c r="B79" t="s">
        <v>254</v>
      </c>
      <c r="C79" t="s">
        <v>255</v>
      </c>
      <c r="E79" t="s">
        <v>17</v>
      </c>
      <c r="F79" t="s">
        <v>61</v>
      </c>
      <c r="G79" s="1">
        <v>103411.5</v>
      </c>
      <c r="H79" t="s">
        <v>19</v>
      </c>
      <c r="I79" s="2">
        <v>44460</v>
      </c>
      <c r="J79">
        <v>0.3</v>
      </c>
      <c r="K79" t="s">
        <v>103</v>
      </c>
      <c r="L79" s="16" t="s">
        <v>622</v>
      </c>
      <c r="M79">
        <v>4.6630136986301371</v>
      </c>
      <c r="N79" t="s">
        <v>21</v>
      </c>
    </row>
    <row r="80" spans="1:14" x14ac:dyDescent="0.3">
      <c r="A80" t="s">
        <v>256</v>
      </c>
      <c r="B80" t="s">
        <v>98</v>
      </c>
      <c r="C80" t="s">
        <v>257</v>
      </c>
      <c r="E80" t="s">
        <v>17</v>
      </c>
      <c r="F80" t="s">
        <v>46</v>
      </c>
      <c r="G80" s="1">
        <v>77503.53</v>
      </c>
      <c r="H80" t="s">
        <v>19</v>
      </c>
      <c r="I80" s="2">
        <v>45556</v>
      </c>
      <c r="J80">
        <v>0.8</v>
      </c>
      <c r="K80" t="s">
        <v>109</v>
      </c>
      <c r="L80" s="16" t="s">
        <v>622</v>
      </c>
      <c r="M80">
        <v>1.6602739726027398</v>
      </c>
      <c r="N80" t="s">
        <v>21</v>
      </c>
    </row>
    <row r="81" spans="1:14" x14ac:dyDescent="0.3">
      <c r="A81" t="s">
        <v>258</v>
      </c>
      <c r="B81" t="s">
        <v>259</v>
      </c>
      <c r="C81" t="s">
        <v>260</v>
      </c>
      <c r="E81" t="s">
        <v>17</v>
      </c>
      <c r="F81" t="s">
        <v>93</v>
      </c>
      <c r="G81" s="1">
        <v>93411.15</v>
      </c>
      <c r="H81" t="s">
        <v>19</v>
      </c>
      <c r="I81" s="2">
        <v>44607</v>
      </c>
      <c r="J81">
        <v>0.6</v>
      </c>
      <c r="K81" t="s">
        <v>103</v>
      </c>
      <c r="L81" s="16" t="s">
        <v>625</v>
      </c>
      <c r="M81">
        <v>4.2602739726027394</v>
      </c>
      <c r="N81" t="s">
        <v>21</v>
      </c>
    </row>
    <row r="82" spans="1:14" x14ac:dyDescent="0.3">
      <c r="A82" t="s">
        <v>261</v>
      </c>
      <c r="B82" t="s">
        <v>262</v>
      </c>
      <c r="C82" t="s">
        <v>263</v>
      </c>
      <c r="E82" t="s">
        <v>17</v>
      </c>
      <c r="F82" t="s">
        <v>18</v>
      </c>
      <c r="G82" s="1">
        <v>51618.81</v>
      </c>
      <c r="H82" t="s">
        <v>47</v>
      </c>
      <c r="I82" s="2">
        <v>45561</v>
      </c>
      <c r="J82">
        <v>0.4</v>
      </c>
      <c r="K82" t="s">
        <v>109</v>
      </c>
      <c r="L82" s="16" t="s">
        <v>622</v>
      </c>
      <c r="M82">
        <v>1.6465753424657534</v>
      </c>
      <c r="N82" t="s">
        <v>21</v>
      </c>
    </row>
    <row r="83" spans="1:14" x14ac:dyDescent="0.3">
      <c r="A83" t="s">
        <v>264</v>
      </c>
      <c r="B83" t="s">
        <v>265</v>
      </c>
      <c r="C83" t="s">
        <v>266</v>
      </c>
      <c r="E83" t="s">
        <v>17</v>
      </c>
      <c r="F83" t="s">
        <v>34</v>
      </c>
      <c r="G83" s="1">
        <v>42599.74</v>
      </c>
      <c r="H83" t="s">
        <v>610</v>
      </c>
      <c r="I83" s="2">
        <v>46056</v>
      </c>
      <c r="J83">
        <v>0.4</v>
      </c>
      <c r="K83" t="s">
        <v>103</v>
      </c>
      <c r="L83" s="16" t="s">
        <v>625</v>
      </c>
      <c r="M83">
        <v>0.29041095890410956</v>
      </c>
      <c r="N83" t="s">
        <v>21</v>
      </c>
    </row>
    <row r="84" spans="1:14" x14ac:dyDescent="0.3">
      <c r="A84" t="s">
        <v>267</v>
      </c>
      <c r="B84" t="s">
        <v>268</v>
      </c>
      <c r="C84" t="s">
        <v>269</v>
      </c>
      <c r="E84" t="s">
        <v>17</v>
      </c>
      <c r="F84" t="s">
        <v>38</v>
      </c>
      <c r="G84" s="1">
        <v>50544.75</v>
      </c>
      <c r="H84" t="s">
        <v>47</v>
      </c>
      <c r="I84" s="2">
        <v>43303</v>
      </c>
      <c r="J84">
        <v>0.8</v>
      </c>
      <c r="K84" t="s">
        <v>20</v>
      </c>
      <c r="L84" s="16" t="s">
        <v>624</v>
      </c>
      <c r="M84">
        <v>7.8328767123287673</v>
      </c>
      <c r="N84" t="s">
        <v>21</v>
      </c>
    </row>
    <row r="85" spans="1:14" x14ac:dyDescent="0.3">
      <c r="A85" t="s">
        <v>270</v>
      </c>
      <c r="B85" t="s">
        <v>271</v>
      </c>
      <c r="C85" t="s">
        <v>272</v>
      </c>
      <c r="E85" t="s">
        <v>17</v>
      </c>
      <c r="F85" t="s">
        <v>61</v>
      </c>
      <c r="G85" s="1">
        <v>31197.47</v>
      </c>
      <c r="H85" t="s">
        <v>610</v>
      </c>
      <c r="I85" s="2">
        <v>44759</v>
      </c>
      <c r="J85">
        <v>0.8</v>
      </c>
      <c r="K85" t="s">
        <v>103</v>
      </c>
      <c r="L85" s="16" t="s">
        <v>625</v>
      </c>
      <c r="M85">
        <v>3.8438356164383563</v>
      </c>
      <c r="N85" t="s">
        <v>21</v>
      </c>
    </row>
    <row r="86" spans="1:14" x14ac:dyDescent="0.3">
      <c r="A86" t="s">
        <v>273</v>
      </c>
      <c r="B86" t="s">
        <v>274</v>
      </c>
      <c r="C86" t="s">
        <v>275</v>
      </c>
      <c r="E86" t="s">
        <v>17</v>
      </c>
      <c r="F86" t="s">
        <v>34</v>
      </c>
      <c r="G86" s="1">
        <v>62440.08</v>
      </c>
      <c r="H86" t="s">
        <v>47</v>
      </c>
      <c r="I86" s="2">
        <v>43575</v>
      </c>
      <c r="J86">
        <v>0.8</v>
      </c>
      <c r="K86" t="s">
        <v>109</v>
      </c>
      <c r="L86" s="16" t="s">
        <v>622</v>
      </c>
      <c r="M86">
        <v>7.087671232876712</v>
      </c>
      <c r="N86" t="s">
        <v>21</v>
      </c>
    </row>
    <row r="87" spans="1:14" x14ac:dyDescent="0.3">
      <c r="A87" t="s">
        <v>276</v>
      </c>
      <c r="B87" t="s">
        <v>277</v>
      </c>
      <c r="C87" t="s">
        <v>278</v>
      </c>
      <c r="E87" t="s">
        <v>17</v>
      </c>
      <c r="F87" t="s">
        <v>25</v>
      </c>
      <c r="G87" s="1">
        <v>43591.94</v>
      </c>
      <c r="H87" t="s">
        <v>610</v>
      </c>
      <c r="I87" s="2">
        <v>45392</v>
      </c>
      <c r="J87">
        <v>0.8</v>
      </c>
      <c r="K87" t="s">
        <v>20</v>
      </c>
      <c r="L87" s="16" t="s">
        <v>624</v>
      </c>
      <c r="M87">
        <v>2.1095890410958904</v>
      </c>
      <c r="N87" t="s">
        <v>21</v>
      </c>
    </row>
    <row r="88" spans="1:14" x14ac:dyDescent="0.3">
      <c r="A88" t="s">
        <v>279</v>
      </c>
      <c r="B88" t="s">
        <v>126</v>
      </c>
      <c r="C88" t="s">
        <v>280</v>
      </c>
      <c r="E88" t="s">
        <v>30</v>
      </c>
      <c r="F88" t="s">
        <v>78</v>
      </c>
      <c r="G88" s="1">
        <v>38984.400000000001</v>
      </c>
      <c r="H88" t="s">
        <v>610</v>
      </c>
      <c r="I88" s="2">
        <v>43367</v>
      </c>
      <c r="J88">
        <v>0.3</v>
      </c>
      <c r="K88" t="s">
        <v>103</v>
      </c>
      <c r="L88" s="16" t="s">
        <v>625</v>
      </c>
      <c r="M88">
        <v>7.6575342465753424</v>
      </c>
      <c r="N88" t="s">
        <v>21</v>
      </c>
    </row>
    <row r="89" spans="1:14" x14ac:dyDescent="0.3">
      <c r="A89" t="s">
        <v>281</v>
      </c>
      <c r="B89" t="s">
        <v>282</v>
      </c>
      <c r="C89" t="s">
        <v>283</v>
      </c>
      <c r="E89" t="s">
        <v>30</v>
      </c>
      <c r="F89" t="s">
        <v>78</v>
      </c>
      <c r="G89" s="1">
        <v>81947.66</v>
      </c>
      <c r="H89" t="s">
        <v>19</v>
      </c>
      <c r="I89" s="2">
        <v>44930</v>
      </c>
      <c r="J89">
        <v>1</v>
      </c>
      <c r="K89" t="s">
        <v>20</v>
      </c>
      <c r="L89" s="16" t="s">
        <v>622</v>
      </c>
      <c r="M89">
        <v>3.3753424657534246</v>
      </c>
      <c r="N89" t="s">
        <v>26</v>
      </c>
    </row>
    <row r="90" spans="1:14" x14ac:dyDescent="0.3">
      <c r="A90" t="s">
        <v>284</v>
      </c>
      <c r="B90" t="s">
        <v>285</v>
      </c>
      <c r="C90" t="s">
        <v>286</v>
      </c>
      <c r="E90" t="s">
        <v>17</v>
      </c>
      <c r="F90" t="s">
        <v>51</v>
      </c>
      <c r="G90" s="1">
        <v>86290.7</v>
      </c>
      <c r="H90" t="s">
        <v>19</v>
      </c>
      <c r="I90" s="2">
        <v>45572</v>
      </c>
      <c r="J90">
        <v>0.6</v>
      </c>
      <c r="K90" t="s">
        <v>20</v>
      </c>
      <c r="L90" s="16" t="s">
        <v>622</v>
      </c>
      <c r="M90">
        <v>1.6164383561643836</v>
      </c>
      <c r="N90" t="s">
        <v>21</v>
      </c>
    </row>
    <row r="91" spans="1:14" x14ac:dyDescent="0.3">
      <c r="A91" t="s">
        <v>287</v>
      </c>
      <c r="B91" t="s">
        <v>217</v>
      </c>
      <c r="C91" t="s">
        <v>288</v>
      </c>
      <c r="E91" t="s">
        <v>17</v>
      </c>
      <c r="F91" t="s">
        <v>38</v>
      </c>
      <c r="G91" s="1">
        <v>94278.74</v>
      </c>
      <c r="H91" t="s">
        <v>19</v>
      </c>
      <c r="I91" s="2">
        <v>45882</v>
      </c>
      <c r="J91">
        <v>0.8</v>
      </c>
      <c r="K91" t="s">
        <v>103</v>
      </c>
      <c r="L91" s="16" t="s">
        <v>622</v>
      </c>
      <c r="M91">
        <v>0.76712328767123283</v>
      </c>
      <c r="N91" t="s">
        <v>21</v>
      </c>
    </row>
    <row r="92" spans="1:14" x14ac:dyDescent="0.3">
      <c r="A92" t="s">
        <v>289</v>
      </c>
      <c r="B92" t="s">
        <v>290</v>
      </c>
      <c r="C92" t="s">
        <v>291</v>
      </c>
      <c r="D92" t="s">
        <v>292</v>
      </c>
      <c r="E92" t="s">
        <v>17</v>
      </c>
      <c r="F92" t="s">
        <v>85</v>
      </c>
      <c r="G92" s="1">
        <v>53551.09</v>
      </c>
      <c r="H92" t="s">
        <v>47</v>
      </c>
      <c r="I92" s="2">
        <v>44787</v>
      </c>
      <c r="J92">
        <v>0.4</v>
      </c>
      <c r="K92" t="s">
        <v>103</v>
      </c>
      <c r="L92" s="16" t="s">
        <v>623</v>
      </c>
      <c r="M92">
        <v>3.7671232876712328</v>
      </c>
      <c r="N92" t="s">
        <v>21</v>
      </c>
    </row>
    <row r="93" spans="1:14" x14ac:dyDescent="0.3">
      <c r="A93" t="s">
        <v>293</v>
      </c>
      <c r="B93" t="s">
        <v>148</v>
      </c>
      <c r="C93" t="s">
        <v>294</v>
      </c>
      <c r="E93" t="s">
        <v>30</v>
      </c>
      <c r="F93" t="s">
        <v>51</v>
      </c>
      <c r="G93" s="1">
        <v>99100.71</v>
      </c>
      <c r="H93" t="s">
        <v>19</v>
      </c>
      <c r="I93" s="2">
        <v>45333</v>
      </c>
      <c r="J93">
        <v>0.4</v>
      </c>
      <c r="K93" t="s">
        <v>103</v>
      </c>
      <c r="L93" s="16" t="s">
        <v>623</v>
      </c>
      <c r="M93">
        <v>2.2712328767123289</v>
      </c>
      <c r="N93" t="s">
        <v>21</v>
      </c>
    </row>
    <row r="94" spans="1:14" x14ac:dyDescent="0.3">
      <c r="A94" t="s">
        <v>295</v>
      </c>
      <c r="B94" t="s">
        <v>209</v>
      </c>
      <c r="C94" t="s">
        <v>168</v>
      </c>
      <c r="E94" t="s">
        <v>30</v>
      </c>
      <c r="F94" t="s">
        <v>51</v>
      </c>
      <c r="G94" s="1">
        <v>122886.24</v>
      </c>
      <c r="H94" t="s">
        <v>19</v>
      </c>
      <c r="I94" s="2">
        <v>45957</v>
      </c>
      <c r="J94">
        <v>0.6</v>
      </c>
      <c r="K94" t="s">
        <v>103</v>
      </c>
      <c r="L94" s="16" t="s">
        <v>625</v>
      </c>
      <c r="M94">
        <v>0.56164383561643838</v>
      </c>
      <c r="N94" t="s">
        <v>21</v>
      </c>
    </row>
    <row r="95" spans="1:14" x14ac:dyDescent="0.3">
      <c r="A95" t="s">
        <v>296</v>
      </c>
      <c r="B95" t="s">
        <v>297</v>
      </c>
      <c r="C95" t="s">
        <v>298</v>
      </c>
      <c r="E95" t="s">
        <v>17</v>
      </c>
      <c r="F95" t="s">
        <v>34</v>
      </c>
      <c r="G95" s="1">
        <v>58802.63</v>
      </c>
      <c r="H95" t="s">
        <v>47</v>
      </c>
      <c r="I95" s="2">
        <v>46083</v>
      </c>
      <c r="J95">
        <v>0.8</v>
      </c>
      <c r="K95" t="s">
        <v>103</v>
      </c>
      <c r="L95" s="16" t="s">
        <v>622</v>
      </c>
      <c r="M95">
        <v>0.21643835616438356</v>
      </c>
      <c r="N95" t="s">
        <v>21</v>
      </c>
    </row>
    <row r="96" spans="1:14" x14ac:dyDescent="0.3">
      <c r="A96" t="s">
        <v>299</v>
      </c>
      <c r="B96" t="s">
        <v>300</v>
      </c>
      <c r="C96" t="s">
        <v>301</v>
      </c>
      <c r="E96" t="s">
        <v>30</v>
      </c>
      <c r="F96" t="s">
        <v>78</v>
      </c>
      <c r="G96" s="1">
        <v>121302.39999999999</v>
      </c>
      <c r="H96" t="s">
        <v>19</v>
      </c>
      <c r="I96" s="2">
        <v>43623</v>
      </c>
      <c r="J96">
        <v>0.6</v>
      </c>
      <c r="K96" t="s">
        <v>103</v>
      </c>
      <c r="L96" s="16" t="s">
        <v>625</v>
      </c>
      <c r="M96">
        <v>6.956164383561644</v>
      </c>
      <c r="N96" t="s">
        <v>21</v>
      </c>
    </row>
    <row r="97" spans="1:14" x14ac:dyDescent="0.3">
      <c r="A97" t="s">
        <v>302</v>
      </c>
      <c r="B97" t="s">
        <v>303</v>
      </c>
      <c r="C97" t="s">
        <v>304</v>
      </c>
      <c r="E97" t="s">
        <v>17</v>
      </c>
      <c r="F97" t="s">
        <v>85</v>
      </c>
      <c r="G97" s="1">
        <v>80564.929999999993</v>
      </c>
      <c r="H97" t="s">
        <v>19</v>
      </c>
      <c r="I97" s="2">
        <v>44647</v>
      </c>
      <c r="J97">
        <v>0.4</v>
      </c>
      <c r="K97" t="s">
        <v>20</v>
      </c>
      <c r="L97" s="16" t="s">
        <v>624</v>
      </c>
      <c r="M97">
        <v>4.1506849315068495</v>
      </c>
      <c r="N97" t="s">
        <v>21</v>
      </c>
    </row>
    <row r="98" spans="1:14" x14ac:dyDescent="0.3">
      <c r="A98" t="s">
        <v>305</v>
      </c>
      <c r="B98" t="s">
        <v>306</v>
      </c>
      <c r="C98" t="s">
        <v>307</v>
      </c>
      <c r="E98" t="s">
        <v>17</v>
      </c>
      <c r="F98" t="s">
        <v>46</v>
      </c>
      <c r="G98" s="1">
        <v>43053.51</v>
      </c>
      <c r="H98" t="s">
        <v>610</v>
      </c>
      <c r="I98" s="2">
        <v>43522</v>
      </c>
      <c r="J98">
        <v>1</v>
      </c>
      <c r="K98" t="s">
        <v>109</v>
      </c>
      <c r="L98" s="16" t="s">
        <v>625</v>
      </c>
      <c r="M98">
        <v>7.2328767123287667</v>
      </c>
      <c r="N98" t="s">
        <v>26</v>
      </c>
    </row>
    <row r="99" spans="1:14" x14ac:dyDescent="0.3">
      <c r="A99" t="s">
        <v>308</v>
      </c>
      <c r="B99" t="s">
        <v>101</v>
      </c>
      <c r="C99" t="s">
        <v>309</v>
      </c>
      <c r="E99" t="s">
        <v>17</v>
      </c>
      <c r="F99" t="s">
        <v>78</v>
      </c>
      <c r="G99" s="1">
        <v>64694.32</v>
      </c>
      <c r="H99" t="s">
        <v>47</v>
      </c>
      <c r="I99" s="2">
        <v>44130</v>
      </c>
      <c r="J99">
        <v>0.8</v>
      </c>
      <c r="K99" t="s">
        <v>103</v>
      </c>
      <c r="L99" s="16" t="s">
        <v>624</v>
      </c>
      <c r="M99">
        <v>5.5671232876712331</v>
      </c>
      <c r="N99" t="s">
        <v>21</v>
      </c>
    </row>
    <row r="100" spans="1:14" x14ac:dyDescent="0.3">
      <c r="A100" t="s">
        <v>310</v>
      </c>
      <c r="B100" t="s">
        <v>311</v>
      </c>
      <c r="C100" t="s">
        <v>312</v>
      </c>
      <c r="E100" t="s">
        <v>30</v>
      </c>
      <c r="F100" t="s">
        <v>51</v>
      </c>
      <c r="G100" s="1">
        <v>45948.33</v>
      </c>
      <c r="H100" t="s">
        <v>47</v>
      </c>
      <c r="I100" s="2">
        <v>44389</v>
      </c>
      <c r="J100">
        <v>1</v>
      </c>
      <c r="K100" t="s">
        <v>103</v>
      </c>
      <c r="L100" s="16" t="s">
        <v>623</v>
      </c>
      <c r="M100">
        <v>4.8575342465753426</v>
      </c>
      <c r="N100" t="s">
        <v>26</v>
      </c>
    </row>
    <row r="101" spans="1:14" x14ac:dyDescent="0.3">
      <c r="A101" t="s">
        <v>313</v>
      </c>
      <c r="B101" t="s">
        <v>314</v>
      </c>
      <c r="C101" t="s">
        <v>315</v>
      </c>
      <c r="E101" t="s">
        <v>17</v>
      </c>
      <c r="F101" t="s">
        <v>61</v>
      </c>
      <c r="G101" s="1">
        <v>93506.559999999998</v>
      </c>
      <c r="H101" t="s">
        <v>19</v>
      </c>
      <c r="I101" s="2">
        <v>45714</v>
      </c>
      <c r="J101">
        <v>0.3</v>
      </c>
      <c r="K101" t="s">
        <v>20</v>
      </c>
      <c r="L101" s="16" t="s">
        <v>622</v>
      </c>
      <c r="M101">
        <v>1.2273972602739727</v>
      </c>
      <c r="N101" t="s">
        <v>21</v>
      </c>
    </row>
    <row r="102" spans="1:14" x14ac:dyDescent="0.3">
      <c r="A102" t="s">
        <v>316</v>
      </c>
      <c r="B102" t="s">
        <v>317</v>
      </c>
      <c r="C102" t="s">
        <v>297</v>
      </c>
      <c r="E102" t="s">
        <v>30</v>
      </c>
      <c r="F102" t="s">
        <v>18</v>
      </c>
      <c r="G102" s="1">
        <v>47782.62</v>
      </c>
      <c r="H102" t="s">
        <v>47</v>
      </c>
      <c r="I102" s="2">
        <v>43575</v>
      </c>
      <c r="J102">
        <v>1</v>
      </c>
      <c r="K102" t="s">
        <v>20</v>
      </c>
      <c r="L102" s="16" t="s">
        <v>623</v>
      </c>
      <c r="M102">
        <v>7.087671232876712</v>
      </c>
      <c r="N102" t="s">
        <v>26</v>
      </c>
    </row>
    <row r="103" spans="1:14" x14ac:dyDescent="0.3">
      <c r="A103" t="s">
        <v>318</v>
      </c>
      <c r="B103" t="s">
        <v>319</v>
      </c>
      <c r="C103" t="s">
        <v>320</v>
      </c>
      <c r="E103" t="s">
        <v>17</v>
      </c>
      <c r="F103" t="s">
        <v>51</v>
      </c>
      <c r="G103" s="1">
        <v>32402.47</v>
      </c>
      <c r="H103" t="s">
        <v>610</v>
      </c>
      <c r="I103" s="2">
        <v>45086</v>
      </c>
      <c r="J103">
        <v>0.8</v>
      </c>
      <c r="K103" t="s">
        <v>20</v>
      </c>
      <c r="L103" s="16" t="s">
        <v>623</v>
      </c>
      <c r="M103">
        <v>2.9479452054794519</v>
      </c>
      <c r="N103" t="s">
        <v>21</v>
      </c>
    </row>
    <row r="104" spans="1:14" x14ac:dyDescent="0.3">
      <c r="A104" t="s">
        <v>321</v>
      </c>
      <c r="B104" t="s">
        <v>322</v>
      </c>
      <c r="C104" t="s">
        <v>323</v>
      </c>
      <c r="E104" t="s">
        <v>30</v>
      </c>
      <c r="F104" t="s">
        <v>85</v>
      </c>
      <c r="G104" s="1">
        <v>93425.35</v>
      </c>
      <c r="H104" t="s">
        <v>19</v>
      </c>
      <c r="I104" s="2">
        <v>45324</v>
      </c>
      <c r="J104">
        <v>0.8</v>
      </c>
      <c r="K104" t="s">
        <v>20</v>
      </c>
      <c r="L104" s="16" t="s">
        <v>625</v>
      </c>
      <c r="M104">
        <v>2.2958904109589042</v>
      </c>
      <c r="N104" t="s">
        <v>21</v>
      </c>
    </row>
    <row r="105" spans="1:14" x14ac:dyDescent="0.3">
      <c r="A105" t="s">
        <v>324</v>
      </c>
      <c r="B105" t="s">
        <v>325</v>
      </c>
      <c r="C105" t="s">
        <v>326</v>
      </c>
      <c r="E105" t="s">
        <v>17</v>
      </c>
      <c r="F105" t="s">
        <v>18</v>
      </c>
      <c r="G105" s="1">
        <v>83813.279999999999</v>
      </c>
      <c r="H105" t="s">
        <v>19</v>
      </c>
      <c r="I105" s="2">
        <v>45754</v>
      </c>
      <c r="J105">
        <v>1</v>
      </c>
      <c r="K105" t="s">
        <v>20</v>
      </c>
      <c r="L105" s="16" t="s">
        <v>622</v>
      </c>
      <c r="M105">
        <v>1.1178082191780823</v>
      </c>
      <c r="N105" t="s">
        <v>26</v>
      </c>
    </row>
    <row r="106" spans="1:14" x14ac:dyDescent="0.3">
      <c r="A106" t="s">
        <v>327</v>
      </c>
      <c r="B106" t="s">
        <v>161</v>
      </c>
      <c r="C106" t="s">
        <v>328</v>
      </c>
      <c r="E106" t="s">
        <v>30</v>
      </c>
      <c r="F106" t="s">
        <v>18</v>
      </c>
      <c r="G106" s="1">
        <v>75535.570000000007</v>
      </c>
      <c r="H106" t="s">
        <v>19</v>
      </c>
      <c r="I106" s="2">
        <v>44155</v>
      </c>
      <c r="J106">
        <v>0.3</v>
      </c>
      <c r="K106" t="s">
        <v>20</v>
      </c>
      <c r="L106" s="16" t="s">
        <v>623</v>
      </c>
      <c r="M106">
        <v>5.4986301369863018</v>
      </c>
      <c r="N106" t="s">
        <v>21</v>
      </c>
    </row>
    <row r="107" spans="1:14" x14ac:dyDescent="0.3">
      <c r="A107" t="s">
        <v>329</v>
      </c>
      <c r="B107" t="s">
        <v>330</v>
      </c>
      <c r="C107" t="s">
        <v>331</v>
      </c>
      <c r="E107" t="s">
        <v>17</v>
      </c>
      <c r="F107" t="s">
        <v>78</v>
      </c>
      <c r="G107" s="1">
        <v>53756.52</v>
      </c>
      <c r="H107" t="s">
        <v>47</v>
      </c>
      <c r="I107" s="2">
        <v>44735</v>
      </c>
      <c r="J107">
        <v>0.4</v>
      </c>
      <c r="K107" t="s">
        <v>103</v>
      </c>
      <c r="L107" s="16" t="s">
        <v>622</v>
      </c>
      <c r="M107">
        <v>3.9095890410958902</v>
      </c>
      <c r="N107" t="s">
        <v>21</v>
      </c>
    </row>
    <row r="108" spans="1:14" x14ac:dyDescent="0.3">
      <c r="A108" t="s">
        <v>332</v>
      </c>
      <c r="B108" t="s">
        <v>158</v>
      </c>
      <c r="C108" t="s">
        <v>333</v>
      </c>
      <c r="E108" t="s">
        <v>17</v>
      </c>
      <c r="F108" t="s">
        <v>46</v>
      </c>
      <c r="G108" s="1">
        <v>92637.61</v>
      </c>
      <c r="H108" t="s">
        <v>19</v>
      </c>
      <c r="I108" s="2">
        <v>43483</v>
      </c>
      <c r="J108">
        <v>1</v>
      </c>
      <c r="K108" t="s">
        <v>109</v>
      </c>
      <c r="L108" s="16" t="s">
        <v>625</v>
      </c>
      <c r="M108">
        <v>7.3397260273972602</v>
      </c>
      <c r="N108" t="s">
        <v>26</v>
      </c>
    </row>
    <row r="109" spans="1:14" x14ac:dyDescent="0.3">
      <c r="A109" t="s">
        <v>334</v>
      </c>
      <c r="B109" t="s">
        <v>335</v>
      </c>
      <c r="C109" t="s">
        <v>249</v>
      </c>
      <c r="E109" t="s">
        <v>17</v>
      </c>
      <c r="F109" t="s">
        <v>46</v>
      </c>
      <c r="G109" s="1">
        <v>80866.509999999995</v>
      </c>
      <c r="H109" t="s">
        <v>19</v>
      </c>
      <c r="I109" s="2">
        <v>44816</v>
      </c>
      <c r="J109">
        <v>0.6</v>
      </c>
      <c r="K109" t="s">
        <v>20</v>
      </c>
      <c r="L109" s="16" t="s">
        <v>625</v>
      </c>
      <c r="M109">
        <v>3.6876712328767125</v>
      </c>
      <c r="N109" t="s">
        <v>21</v>
      </c>
    </row>
    <row r="110" spans="1:14" x14ac:dyDescent="0.3">
      <c r="A110" t="s">
        <v>336</v>
      </c>
      <c r="B110" t="s">
        <v>337</v>
      </c>
      <c r="C110" t="s">
        <v>338</v>
      </c>
      <c r="E110" t="s">
        <v>30</v>
      </c>
      <c r="F110" t="s">
        <v>61</v>
      </c>
      <c r="G110" s="1">
        <v>123418.44</v>
      </c>
      <c r="H110" t="s">
        <v>19</v>
      </c>
      <c r="I110" s="2">
        <v>45389</v>
      </c>
      <c r="J110">
        <v>0.6</v>
      </c>
      <c r="K110" t="s">
        <v>109</v>
      </c>
      <c r="L110" s="16" t="s">
        <v>624</v>
      </c>
      <c r="M110">
        <v>2.117808219178082</v>
      </c>
      <c r="N110" t="s">
        <v>21</v>
      </c>
    </row>
    <row r="111" spans="1:14" x14ac:dyDescent="0.3">
      <c r="A111" t="s">
        <v>339</v>
      </c>
      <c r="B111" t="s">
        <v>317</v>
      </c>
      <c r="C111" t="s">
        <v>340</v>
      </c>
      <c r="E111" t="s">
        <v>30</v>
      </c>
      <c r="F111" t="s">
        <v>85</v>
      </c>
      <c r="G111" s="1">
        <v>108195.86</v>
      </c>
      <c r="H111" t="s">
        <v>19</v>
      </c>
      <c r="I111" s="2">
        <v>44499</v>
      </c>
      <c r="J111">
        <v>0.3</v>
      </c>
      <c r="K111" t="s">
        <v>103</v>
      </c>
      <c r="L111" s="16" t="s">
        <v>623</v>
      </c>
      <c r="M111">
        <v>4.5561643835616437</v>
      </c>
      <c r="N111" t="s">
        <v>21</v>
      </c>
    </row>
    <row r="112" spans="1:14" x14ac:dyDescent="0.3">
      <c r="A112" t="s">
        <v>341</v>
      </c>
      <c r="B112" t="s">
        <v>342</v>
      </c>
      <c r="C112" t="s">
        <v>269</v>
      </c>
      <c r="E112" t="s">
        <v>30</v>
      </c>
      <c r="F112" t="s">
        <v>34</v>
      </c>
      <c r="G112" s="1">
        <v>86637.85</v>
      </c>
      <c r="H112" t="s">
        <v>19</v>
      </c>
      <c r="I112" s="2">
        <v>44966</v>
      </c>
      <c r="J112">
        <v>0.6</v>
      </c>
      <c r="K112" t="s">
        <v>103</v>
      </c>
      <c r="L112" s="16" t="s">
        <v>622</v>
      </c>
      <c r="M112">
        <v>3.2767123287671232</v>
      </c>
      <c r="N112" t="s">
        <v>21</v>
      </c>
    </row>
    <row r="113" spans="1:14" x14ac:dyDescent="0.3">
      <c r="A113" t="s">
        <v>343</v>
      </c>
      <c r="B113" t="s">
        <v>344</v>
      </c>
      <c r="C113" t="s">
        <v>294</v>
      </c>
      <c r="E113" t="s">
        <v>17</v>
      </c>
      <c r="F113" t="s">
        <v>25</v>
      </c>
      <c r="G113" s="1">
        <v>98783.23</v>
      </c>
      <c r="H113" t="s">
        <v>19</v>
      </c>
      <c r="I113" s="2">
        <v>44964</v>
      </c>
      <c r="J113">
        <v>0.4</v>
      </c>
      <c r="K113" t="s">
        <v>103</v>
      </c>
      <c r="L113" s="16" t="s">
        <v>625</v>
      </c>
      <c r="M113">
        <v>3.2821917808219179</v>
      </c>
      <c r="N113" t="s">
        <v>21</v>
      </c>
    </row>
    <row r="114" spans="1:14" x14ac:dyDescent="0.3">
      <c r="A114" t="s">
        <v>345</v>
      </c>
      <c r="B114" t="s">
        <v>346</v>
      </c>
      <c r="C114" t="s">
        <v>347</v>
      </c>
      <c r="E114" t="s">
        <v>17</v>
      </c>
      <c r="F114" t="s">
        <v>25</v>
      </c>
      <c r="G114" s="1">
        <v>103682.89</v>
      </c>
      <c r="H114" t="s">
        <v>19</v>
      </c>
      <c r="I114" s="2">
        <v>46040</v>
      </c>
      <c r="J114">
        <v>1</v>
      </c>
      <c r="K114" t="s">
        <v>103</v>
      </c>
      <c r="L114" s="16" t="s">
        <v>622</v>
      </c>
      <c r="M114">
        <v>0.33424657534246577</v>
      </c>
      <c r="N114" t="s">
        <v>26</v>
      </c>
    </row>
    <row r="115" spans="1:14" x14ac:dyDescent="0.3">
      <c r="A115" t="s">
        <v>348</v>
      </c>
      <c r="B115" t="s">
        <v>349</v>
      </c>
      <c r="C115" t="s">
        <v>350</v>
      </c>
      <c r="E115" t="s">
        <v>17</v>
      </c>
      <c r="F115" t="s">
        <v>18</v>
      </c>
      <c r="G115" s="1">
        <v>60423.360000000001</v>
      </c>
      <c r="H115" t="s">
        <v>47</v>
      </c>
      <c r="I115" s="2">
        <v>43901</v>
      </c>
      <c r="J115">
        <v>0.6</v>
      </c>
      <c r="K115" t="s">
        <v>109</v>
      </c>
      <c r="L115" s="16" t="s">
        <v>624</v>
      </c>
      <c r="M115">
        <v>6.1945205479452055</v>
      </c>
      <c r="N115" t="s">
        <v>21</v>
      </c>
    </row>
    <row r="116" spans="1:14" x14ac:dyDescent="0.3">
      <c r="A116" t="s">
        <v>351</v>
      </c>
      <c r="B116" t="s">
        <v>352</v>
      </c>
      <c r="C116" t="s">
        <v>353</v>
      </c>
      <c r="E116" t="s">
        <v>30</v>
      </c>
      <c r="F116" t="s">
        <v>25</v>
      </c>
      <c r="G116" s="1">
        <v>110272.53</v>
      </c>
      <c r="H116" t="s">
        <v>19</v>
      </c>
      <c r="I116" s="2">
        <v>44322</v>
      </c>
      <c r="J116">
        <v>1</v>
      </c>
      <c r="K116" t="s">
        <v>109</v>
      </c>
      <c r="L116" s="16" t="s">
        <v>623</v>
      </c>
      <c r="M116">
        <v>5.0410958904109586</v>
      </c>
      <c r="N116" t="s">
        <v>26</v>
      </c>
    </row>
    <row r="117" spans="1:14" x14ac:dyDescent="0.3">
      <c r="A117" t="s">
        <v>354</v>
      </c>
      <c r="B117" t="s">
        <v>355</v>
      </c>
      <c r="C117" t="s">
        <v>356</v>
      </c>
      <c r="E117" t="s">
        <v>17</v>
      </c>
      <c r="F117" t="s">
        <v>18</v>
      </c>
      <c r="G117" s="1">
        <v>81204.5</v>
      </c>
      <c r="H117" t="s">
        <v>19</v>
      </c>
      <c r="I117" s="2">
        <v>45804</v>
      </c>
      <c r="J117">
        <v>0.8</v>
      </c>
      <c r="K117" t="s">
        <v>109</v>
      </c>
      <c r="L117" s="16" t="s">
        <v>622</v>
      </c>
      <c r="M117">
        <v>0.98082191780821915</v>
      </c>
      <c r="N117" t="s">
        <v>21</v>
      </c>
    </row>
    <row r="118" spans="1:14" x14ac:dyDescent="0.3">
      <c r="A118" t="s">
        <v>357</v>
      </c>
      <c r="B118" t="s">
        <v>358</v>
      </c>
      <c r="C118" t="s">
        <v>138</v>
      </c>
      <c r="E118" t="s">
        <v>17</v>
      </c>
      <c r="F118" t="s">
        <v>93</v>
      </c>
      <c r="G118" s="1">
        <v>110142.99</v>
      </c>
      <c r="H118" t="s">
        <v>19</v>
      </c>
      <c r="I118" s="2">
        <v>43635</v>
      </c>
      <c r="J118">
        <v>0.4</v>
      </c>
      <c r="K118" t="s">
        <v>109</v>
      </c>
      <c r="L118" s="16" t="s">
        <v>623</v>
      </c>
      <c r="M118">
        <v>6.9232876712328766</v>
      </c>
      <c r="N118" t="s">
        <v>21</v>
      </c>
    </row>
    <row r="119" spans="1:14" x14ac:dyDescent="0.3">
      <c r="A119" t="s">
        <v>359</v>
      </c>
      <c r="B119" t="s">
        <v>325</v>
      </c>
      <c r="C119" t="s">
        <v>360</v>
      </c>
      <c r="E119" t="s">
        <v>17</v>
      </c>
      <c r="F119" t="s">
        <v>85</v>
      </c>
      <c r="G119" s="1">
        <v>79023.5</v>
      </c>
      <c r="H119" t="s">
        <v>19</v>
      </c>
      <c r="I119" s="2">
        <v>45789</v>
      </c>
      <c r="J119">
        <v>0.6</v>
      </c>
      <c r="K119" t="s">
        <v>103</v>
      </c>
      <c r="L119" s="16" t="s">
        <v>623</v>
      </c>
      <c r="M119">
        <v>1.021917808219178</v>
      </c>
      <c r="N119" t="s">
        <v>21</v>
      </c>
    </row>
    <row r="120" spans="1:14" x14ac:dyDescent="0.3">
      <c r="A120" t="s">
        <v>361</v>
      </c>
      <c r="B120" t="s">
        <v>362</v>
      </c>
      <c r="C120" t="s">
        <v>363</v>
      </c>
      <c r="E120" t="s">
        <v>17</v>
      </c>
      <c r="F120" t="s">
        <v>51</v>
      </c>
      <c r="G120" s="1">
        <v>63423.05</v>
      </c>
      <c r="H120" t="s">
        <v>47</v>
      </c>
      <c r="I120" s="2">
        <v>45771</v>
      </c>
      <c r="J120">
        <v>1</v>
      </c>
      <c r="K120" t="s">
        <v>109</v>
      </c>
      <c r="L120" s="16" t="s">
        <v>622</v>
      </c>
      <c r="M120">
        <v>1.0712328767123287</v>
      </c>
      <c r="N120" t="s">
        <v>26</v>
      </c>
    </row>
    <row r="121" spans="1:14" x14ac:dyDescent="0.3">
      <c r="A121" t="s">
        <v>364</v>
      </c>
      <c r="B121" t="s">
        <v>337</v>
      </c>
      <c r="C121" t="s">
        <v>365</v>
      </c>
      <c r="E121" t="s">
        <v>17</v>
      </c>
      <c r="F121" t="s">
        <v>18</v>
      </c>
      <c r="G121" s="1">
        <v>35274.1</v>
      </c>
      <c r="H121" t="s">
        <v>610</v>
      </c>
      <c r="I121" s="2">
        <v>43702</v>
      </c>
      <c r="J121">
        <v>0.4</v>
      </c>
      <c r="K121" t="s">
        <v>109</v>
      </c>
      <c r="L121" s="16" t="s">
        <v>623</v>
      </c>
      <c r="M121">
        <v>6.7397260273972606</v>
      </c>
      <c r="N121" t="s">
        <v>21</v>
      </c>
    </row>
    <row r="122" spans="1:14" x14ac:dyDescent="0.3">
      <c r="A122" t="s">
        <v>366</v>
      </c>
      <c r="B122" t="s">
        <v>117</v>
      </c>
      <c r="C122" t="s">
        <v>367</v>
      </c>
      <c r="E122" t="s">
        <v>17</v>
      </c>
      <c r="F122" t="s">
        <v>85</v>
      </c>
      <c r="G122" s="1">
        <v>30739.85</v>
      </c>
      <c r="H122" t="s">
        <v>610</v>
      </c>
      <c r="I122" s="2">
        <v>45192</v>
      </c>
      <c r="J122">
        <v>0.6</v>
      </c>
      <c r="K122" t="s">
        <v>109</v>
      </c>
      <c r="L122" s="16" t="s">
        <v>625</v>
      </c>
      <c r="M122">
        <v>2.6575342465753424</v>
      </c>
      <c r="N122" t="s">
        <v>21</v>
      </c>
    </row>
    <row r="123" spans="1:14" x14ac:dyDescent="0.3">
      <c r="A123" t="s">
        <v>368</v>
      </c>
      <c r="B123" t="s">
        <v>369</v>
      </c>
      <c r="C123" t="s">
        <v>272</v>
      </c>
      <c r="E123" t="s">
        <v>30</v>
      </c>
      <c r="F123" t="s">
        <v>38</v>
      </c>
      <c r="G123" s="1">
        <v>40799.99</v>
      </c>
      <c r="H123" t="s">
        <v>610</v>
      </c>
      <c r="I123" s="2">
        <v>44023</v>
      </c>
      <c r="J123">
        <v>1</v>
      </c>
      <c r="K123" t="s">
        <v>109</v>
      </c>
      <c r="L123" s="16" t="s">
        <v>623</v>
      </c>
      <c r="M123">
        <v>5.86027397260274</v>
      </c>
      <c r="N123" t="s">
        <v>26</v>
      </c>
    </row>
    <row r="124" spans="1:14" x14ac:dyDescent="0.3">
      <c r="A124" t="s">
        <v>370</v>
      </c>
      <c r="B124" t="s">
        <v>371</v>
      </c>
      <c r="C124" t="s">
        <v>307</v>
      </c>
      <c r="E124" t="s">
        <v>30</v>
      </c>
      <c r="F124" t="s">
        <v>38</v>
      </c>
      <c r="G124" s="1">
        <v>86354.22</v>
      </c>
      <c r="H124" t="s">
        <v>19</v>
      </c>
      <c r="I124" s="2">
        <v>45092</v>
      </c>
      <c r="J124">
        <v>0.3</v>
      </c>
      <c r="K124" t="s">
        <v>20</v>
      </c>
      <c r="L124" s="16" t="s">
        <v>625</v>
      </c>
      <c r="M124">
        <v>2.9315068493150687</v>
      </c>
      <c r="N124" t="s">
        <v>21</v>
      </c>
    </row>
    <row r="125" spans="1:14" x14ac:dyDescent="0.3">
      <c r="A125" t="s">
        <v>372</v>
      </c>
      <c r="B125" t="s">
        <v>373</v>
      </c>
      <c r="C125" t="s">
        <v>374</v>
      </c>
      <c r="E125" t="s">
        <v>17</v>
      </c>
      <c r="F125" t="s">
        <v>93</v>
      </c>
      <c r="G125" s="1">
        <v>58901.59</v>
      </c>
      <c r="H125" t="s">
        <v>47</v>
      </c>
      <c r="I125" s="2">
        <v>44713</v>
      </c>
      <c r="J125">
        <v>1</v>
      </c>
      <c r="K125" t="s">
        <v>20</v>
      </c>
      <c r="L125" s="16" t="s">
        <v>622</v>
      </c>
      <c r="M125">
        <v>3.9698630136986299</v>
      </c>
      <c r="N125" t="s">
        <v>26</v>
      </c>
    </row>
    <row r="126" spans="1:14" x14ac:dyDescent="0.3">
      <c r="A126" t="s">
        <v>375</v>
      </c>
      <c r="B126" t="s">
        <v>376</v>
      </c>
      <c r="C126" t="s">
        <v>377</v>
      </c>
      <c r="E126" t="s">
        <v>17</v>
      </c>
      <c r="F126" t="s">
        <v>61</v>
      </c>
      <c r="G126" s="1">
        <v>71037.2</v>
      </c>
      <c r="H126" t="s">
        <v>19</v>
      </c>
      <c r="I126" s="2">
        <v>45819</v>
      </c>
      <c r="J126">
        <v>0.6</v>
      </c>
      <c r="K126" t="s">
        <v>103</v>
      </c>
      <c r="L126" s="16" t="s">
        <v>622</v>
      </c>
      <c r="M126">
        <v>0.9397260273972603</v>
      </c>
      <c r="N126" t="s">
        <v>21</v>
      </c>
    </row>
    <row r="127" spans="1:14" x14ac:dyDescent="0.3">
      <c r="A127" t="s">
        <v>378</v>
      </c>
      <c r="B127" t="s">
        <v>379</v>
      </c>
      <c r="C127" t="s">
        <v>380</v>
      </c>
      <c r="E127" t="s">
        <v>17</v>
      </c>
      <c r="F127" t="s">
        <v>93</v>
      </c>
      <c r="G127" s="1">
        <v>31961.360000000001</v>
      </c>
      <c r="H127" t="s">
        <v>610</v>
      </c>
      <c r="I127" s="2">
        <v>43414</v>
      </c>
      <c r="J127">
        <v>0.3</v>
      </c>
      <c r="K127" t="s">
        <v>20</v>
      </c>
      <c r="L127" s="16" t="s">
        <v>622</v>
      </c>
      <c r="M127">
        <v>7.5287671232876709</v>
      </c>
      <c r="N127" t="s">
        <v>21</v>
      </c>
    </row>
    <row r="128" spans="1:14" x14ac:dyDescent="0.3">
      <c r="A128" t="s">
        <v>381</v>
      </c>
      <c r="B128" t="s">
        <v>382</v>
      </c>
      <c r="C128" t="s">
        <v>238</v>
      </c>
      <c r="E128" t="s">
        <v>17</v>
      </c>
      <c r="F128" t="s">
        <v>93</v>
      </c>
      <c r="G128" s="1">
        <v>42939.69</v>
      </c>
      <c r="H128" t="s">
        <v>610</v>
      </c>
      <c r="I128" s="2">
        <v>43496</v>
      </c>
      <c r="J128">
        <v>0.4</v>
      </c>
      <c r="K128" t="s">
        <v>109</v>
      </c>
      <c r="L128" s="16" t="s">
        <v>624</v>
      </c>
      <c r="M128">
        <v>7.3041095890410963</v>
      </c>
      <c r="N128" t="s">
        <v>21</v>
      </c>
    </row>
    <row r="129" spans="1:14" x14ac:dyDescent="0.3">
      <c r="A129" t="s">
        <v>383</v>
      </c>
      <c r="B129" t="s">
        <v>384</v>
      </c>
      <c r="C129" t="s">
        <v>385</v>
      </c>
      <c r="E129" t="s">
        <v>17</v>
      </c>
      <c r="F129" t="s">
        <v>85</v>
      </c>
      <c r="G129" s="1">
        <v>76892.83</v>
      </c>
      <c r="H129" t="s">
        <v>19</v>
      </c>
      <c r="I129" s="2">
        <v>45708</v>
      </c>
      <c r="J129">
        <v>0.6</v>
      </c>
      <c r="K129" t="s">
        <v>103</v>
      </c>
      <c r="L129" s="16" t="s">
        <v>623</v>
      </c>
      <c r="M129">
        <v>1.2438356164383562</v>
      </c>
      <c r="N129" t="s">
        <v>21</v>
      </c>
    </row>
    <row r="130" spans="1:14" x14ac:dyDescent="0.3">
      <c r="A130" t="s">
        <v>386</v>
      </c>
      <c r="B130" t="s">
        <v>311</v>
      </c>
      <c r="C130" t="s">
        <v>387</v>
      </c>
      <c r="E130" t="s">
        <v>30</v>
      </c>
      <c r="F130" t="s">
        <v>61</v>
      </c>
      <c r="G130" s="1">
        <v>79312.460000000006</v>
      </c>
      <c r="H130" t="s">
        <v>19</v>
      </c>
      <c r="I130" s="2">
        <v>45988</v>
      </c>
      <c r="J130">
        <v>0.6</v>
      </c>
      <c r="K130" t="s">
        <v>20</v>
      </c>
      <c r="L130" s="16" t="s">
        <v>623</v>
      </c>
      <c r="M130">
        <v>0.47671232876712327</v>
      </c>
      <c r="N130" t="s">
        <v>21</v>
      </c>
    </row>
    <row r="131" spans="1:14" x14ac:dyDescent="0.3">
      <c r="A131" t="s">
        <v>388</v>
      </c>
      <c r="B131" t="s">
        <v>186</v>
      </c>
      <c r="C131" t="s">
        <v>389</v>
      </c>
      <c r="E131" t="s">
        <v>30</v>
      </c>
      <c r="F131" t="s">
        <v>25</v>
      </c>
      <c r="G131" s="1">
        <v>57988.800000000003</v>
      </c>
      <c r="H131" t="s">
        <v>47</v>
      </c>
      <c r="I131" s="2">
        <v>44063</v>
      </c>
      <c r="J131">
        <v>0.4</v>
      </c>
      <c r="K131" t="s">
        <v>20</v>
      </c>
      <c r="L131" s="16" t="s">
        <v>622</v>
      </c>
      <c r="M131">
        <v>5.7506849315068491</v>
      </c>
      <c r="N131" t="s">
        <v>21</v>
      </c>
    </row>
    <row r="132" spans="1:14" x14ac:dyDescent="0.3">
      <c r="A132" t="s">
        <v>390</v>
      </c>
      <c r="B132" t="s">
        <v>120</v>
      </c>
      <c r="C132" t="s">
        <v>391</v>
      </c>
      <c r="E132" t="s">
        <v>30</v>
      </c>
      <c r="F132" t="s">
        <v>18</v>
      </c>
      <c r="G132" s="1">
        <v>35883.57</v>
      </c>
      <c r="H132" t="s">
        <v>610</v>
      </c>
      <c r="I132" s="2">
        <v>43252</v>
      </c>
      <c r="J132">
        <v>0.8</v>
      </c>
      <c r="K132" t="s">
        <v>103</v>
      </c>
      <c r="L132" s="16" t="s">
        <v>622</v>
      </c>
      <c r="M132">
        <v>7.9726027397260273</v>
      </c>
      <c r="N132" t="s">
        <v>21</v>
      </c>
    </row>
    <row r="133" spans="1:14" x14ac:dyDescent="0.3">
      <c r="A133" t="s">
        <v>392</v>
      </c>
      <c r="B133" t="s">
        <v>393</v>
      </c>
      <c r="C133" t="s">
        <v>394</v>
      </c>
      <c r="E133" t="s">
        <v>17</v>
      </c>
      <c r="F133" t="s">
        <v>61</v>
      </c>
      <c r="G133" s="1">
        <v>96512.02</v>
      </c>
      <c r="H133" t="s">
        <v>19</v>
      </c>
      <c r="I133" s="2">
        <v>45986</v>
      </c>
      <c r="J133">
        <v>0.4</v>
      </c>
      <c r="K133" t="s">
        <v>109</v>
      </c>
      <c r="L133" s="16" t="s">
        <v>623</v>
      </c>
      <c r="M133">
        <v>0.48219178082191783</v>
      </c>
      <c r="N133" t="s">
        <v>21</v>
      </c>
    </row>
    <row r="134" spans="1:14" x14ac:dyDescent="0.3">
      <c r="A134" t="s">
        <v>395</v>
      </c>
      <c r="B134" t="s">
        <v>217</v>
      </c>
      <c r="C134" t="s">
        <v>149</v>
      </c>
      <c r="E134" t="s">
        <v>17</v>
      </c>
      <c r="F134" t="s">
        <v>46</v>
      </c>
      <c r="G134" s="1">
        <v>68979.61</v>
      </c>
      <c r="H134" t="s">
        <v>19</v>
      </c>
      <c r="I134" s="2">
        <v>45935</v>
      </c>
      <c r="J134">
        <v>0.6</v>
      </c>
      <c r="K134" t="s">
        <v>20</v>
      </c>
      <c r="L134" s="16" t="s">
        <v>624</v>
      </c>
      <c r="M134">
        <v>0.62191780821917808</v>
      </c>
      <c r="N134" t="s">
        <v>21</v>
      </c>
    </row>
    <row r="135" spans="1:14" x14ac:dyDescent="0.3">
      <c r="A135" t="s">
        <v>396</v>
      </c>
      <c r="B135" t="s">
        <v>397</v>
      </c>
      <c r="C135" t="s">
        <v>398</v>
      </c>
      <c r="E135" t="s">
        <v>30</v>
      </c>
      <c r="F135" t="s">
        <v>46</v>
      </c>
      <c r="G135" s="1">
        <v>46672.79</v>
      </c>
      <c r="H135" t="s">
        <v>47</v>
      </c>
      <c r="I135" s="2">
        <v>44713</v>
      </c>
      <c r="J135">
        <v>0.4</v>
      </c>
      <c r="K135" t="s">
        <v>20</v>
      </c>
      <c r="L135" s="16" t="s">
        <v>622</v>
      </c>
      <c r="M135">
        <v>3.9698630136986299</v>
      </c>
      <c r="N135" t="s">
        <v>21</v>
      </c>
    </row>
    <row r="136" spans="1:14" x14ac:dyDescent="0.3">
      <c r="A136" t="s">
        <v>399</v>
      </c>
      <c r="B136" t="s">
        <v>384</v>
      </c>
      <c r="C136" t="s">
        <v>400</v>
      </c>
      <c r="E136" t="s">
        <v>17</v>
      </c>
      <c r="F136" t="s">
        <v>18</v>
      </c>
      <c r="G136" s="1">
        <v>111217.98</v>
      </c>
      <c r="H136" t="s">
        <v>19</v>
      </c>
      <c r="I136" s="2">
        <v>45174</v>
      </c>
      <c r="J136">
        <v>0.6</v>
      </c>
      <c r="K136" t="s">
        <v>109</v>
      </c>
      <c r="L136" s="16" t="s">
        <v>625</v>
      </c>
      <c r="M136">
        <v>2.7068493150684931</v>
      </c>
      <c r="N136" t="s">
        <v>21</v>
      </c>
    </row>
    <row r="137" spans="1:14" x14ac:dyDescent="0.3">
      <c r="A137" t="s">
        <v>401</v>
      </c>
      <c r="B137" t="s">
        <v>117</v>
      </c>
      <c r="C137" t="s">
        <v>402</v>
      </c>
      <c r="E137" t="s">
        <v>17</v>
      </c>
      <c r="F137" t="s">
        <v>51</v>
      </c>
      <c r="G137" s="1">
        <v>56588.41</v>
      </c>
      <c r="H137" t="s">
        <v>47</v>
      </c>
      <c r="I137" s="2">
        <v>45948</v>
      </c>
      <c r="J137">
        <v>0.4</v>
      </c>
      <c r="K137" t="s">
        <v>20</v>
      </c>
      <c r="L137" s="16" t="s">
        <v>622</v>
      </c>
      <c r="M137">
        <v>0.58630136986301373</v>
      </c>
      <c r="N137" t="s">
        <v>21</v>
      </c>
    </row>
    <row r="138" spans="1:14" x14ac:dyDescent="0.3">
      <c r="A138" t="s">
        <v>403</v>
      </c>
      <c r="B138" t="s">
        <v>404</v>
      </c>
      <c r="C138" t="s">
        <v>405</v>
      </c>
      <c r="E138" t="s">
        <v>30</v>
      </c>
      <c r="F138" t="s">
        <v>46</v>
      </c>
      <c r="G138" s="1">
        <v>121899.95</v>
      </c>
      <c r="H138" t="s">
        <v>19</v>
      </c>
      <c r="I138" s="2">
        <v>45535</v>
      </c>
      <c r="J138">
        <v>0.4</v>
      </c>
      <c r="K138" t="s">
        <v>103</v>
      </c>
      <c r="L138" s="16" t="s">
        <v>623</v>
      </c>
      <c r="M138">
        <v>1.7178082191780821</v>
      </c>
      <c r="N138" t="s">
        <v>21</v>
      </c>
    </row>
    <row r="139" spans="1:14" x14ac:dyDescent="0.3">
      <c r="A139" t="s">
        <v>406</v>
      </c>
      <c r="B139" t="s">
        <v>407</v>
      </c>
      <c r="C139" t="s">
        <v>408</v>
      </c>
      <c r="E139" t="s">
        <v>30</v>
      </c>
      <c r="F139" t="s">
        <v>34</v>
      </c>
      <c r="G139" s="1">
        <v>95934.2</v>
      </c>
      <c r="H139" t="s">
        <v>19</v>
      </c>
      <c r="I139" s="2">
        <v>45150</v>
      </c>
      <c r="J139">
        <v>1</v>
      </c>
      <c r="K139" t="s">
        <v>103</v>
      </c>
      <c r="L139" s="16" t="s">
        <v>623</v>
      </c>
      <c r="M139">
        <v>2.7726027397260276</v>
      </c>
      <c r="N139" t="s">
        <v>26</v>
      </c>
    </row>
    <row r="140" spans="1:14" x14ac:dyDescent="0.3">
      <c r="A140" t="s">
        <v>409</v>
      </c>
      <c r="B140" t="s">
        <v>153</v>
      </c>
      <c r="C140" t="s">
        <v>410</v>
      </c>
      <c r="E140" t="s">
        <v>30</v>
      </c>
      <c r="F140" t="s">
        <v>46</v>
      </c>
      <c r="G140" s="1">
        <v>111472.83</v>
      </c>
      <c r="H140" t="s">
        <v>19</v>
      </c>
      <c r="I140" s="2">
        <v>45288</v>
      </c>
      <c r="J140">
        <v>0.6</v>
      </c>
      <c r="K140" t="s">
        <v>20</v>
      </c>
      <c r="L140" s="16" t="s">
        <v>622</v>
      </c>
      <c r="M140">
        <v>2.3945205479452056</v>
      </c>
      <c r="N140" t="s">
        <v>21</v>
      </c>
    </row>
    <row r="141" spans="1:14" x14ac:dyDescent="0.3">
      <c r="A141" t="s">
        <v>411</v>
      </c>
      <c r="B141" t="s">
        <v>325</v>
      </c>
      <c r="C141" t="s">
        <v>412</v>
      </c>
      <c r="E141" t="s">
        <v>30</v>
      </c>
      <c r="F141" t="s">
        <v>78</v>
      </c>
      <c r="G141" s="1">
        <v>49147.92</v>
      </c>
      <c r="H141" t="s">
        <v>47</v>
      </c>
      <c r="I141" s="2">
        <v>45948</v>
      </c>
      <c r="J141">
        <v>0.8</v>
      </c>
      <c r="K141" t="s">
        <v>103</v>
      </c>
      <c r="L141" s="16" t="s">
        <v>625</v>
      </c>
      <c r="M141">
        <v>0.58630136986301373</v>
      </c>
      <c r="N141" t="s">
        <v>21</v>
      </c>
    </row>
    <row r="142" spans="1:14" x14ac:dyDescent="0.3">
      <c r="A142" t="s">
        <v>413</v>
      </c>
      <c r="B142" t="s">
        <v>414</v>
      </c>
      <c r="C142" t="s">
        <v>415</v>
      </c>
      <c r="E142" t="s">
        <v>17</v>
      </c>
      <c r="F142" t="s">
        <v>25</v>
      </c>
      <c r="G142" s="1">
        <v>44768.79</v>
      </c>
      <c r="H142" t="s">
        <v>610</v>
      </c>
      <c r="I142" s="2">
        <v>45876</v>
      </c>
      <c r="J142">
        <v>0.6</v>
      </c>
      <c r="K142" t="s">
        <v>109</v>
      </c>
      <c r="L142" s="16" t="s">
        <v>625</v>
      </c>
      <c r="M142">
        <v>0.78356164383561644</v>
      </c>
      <c r="N142" t="s">
        <v>21</v>
      </c>
    </row>
    <row r="143" spans="1:14" x14ac:dyDescent="0.3">
      <c r="A143" t="s">
        <v>416</v>
      </c>
      <c r="B143" t="s">
        <v>417</v>
      </c>
      <c r="C143" t="s">
        <v>139</v>
      </c>
      <c r="E143" t="s">
        <v>30</v>
      </c>
      <c r="F143" t="s">
        <v>18</v>
      </c>
      <c r="G143" s="1">
        <v>33999.730000000003</v>
      </c>
      <c r="H143" t="s">
        <v>610</v>
      </c>
      <c r="I143" s="2">
        <v>44071</v>
      </c>
      <c r="J143">
        <v>0.6</v>
      </c>
      <c r="K143" t="s">
        <v>20</v>
      </c>
      <c r="L143" s="16" t="s">
        <v>622</v>
      </c>
      <c r="M143">
        <v>5.7287671232876711</v>
      </c>
      <c r="N143" t="s">
        <v>21</v>
      </c>
    </row>
    <row r="144" spans="1:14" x14ac:dyDescent="0.3">
      <c r="A144" t="s">
        <v>418</v>
      </c>
      <c r="B144" t="s">
        <v>419</v>
      </c>
      <c r="C144" t="s">
        <v>420</v>
      </c>
      <c r="E144" t="s">
        <v>30</v>
      </c>
      <c r="F144" t="s">
        <v>51</v>
      </c>
      <c r="G144" s="1">
        <v>99511.01</v>
      </c>
      <c r="H144" t="s">
        <v>19</v>
      </c>
      <c r="I144" s="2">
        <v>44816</v>
      </c>
      <c r="J144">
        <v>0.3</v>
      </c>
      <c r="K144" t="s">
        <v>103</v>
      </c>
      <c r="L144" s="16" t="s">
        <v>623</v>
      </c>
      <c r="M144">
        <v>3.6876712328767125</v>
      </c>
      <c r="N144" t="s">
        <v>21</v>
      </c>
    </row>
    <row r="145" spans="1:14" x14ac:dyDescent="0.3">
      <c r="A145" t="s">
        <v>421</v>
      </c>
      <c r="B145" t="s">
        <v>314</v>
      </c>
      <c r="C145" t="s">
        <v>415</v>
      </c>
      <c r="E145" t="s">
        <v>30</v>
      </c>
      <c r="F145" t="s">
        <v>61</v>
      </c>
      <c r="G145" s="1">
        <v>32067.38</v>
      </c>
      <c r="H145" t="s">
        <v>610</v>
      </c>
      <c r="I145" s="2">
        <v>45144</v>
      </c>
      <c r="J145">
        <v>0.8</v>
      </c>
      <c r="K145" t="s">
        <v>20</v>
      </c>
      <c r="L145" s="16" t="s">
        <v>625</v>
      </c>
      <c r="M145">
        <v>2.7890410958904108</v>
      </c>
      <c r="N145" t="s">
        <v>21</v>
      </c>
    </row>
    <row r="146" spans="1:14" x14ac:dyDescent="0.3">
      <c r="A146" t="s">
        <v>422</v>
      </c>
      <c r="B146" t="s">
        <v>114</v>
      </c>
      <c r="C146" t="s">
        <v>423</v>
      </c>
      <c r="E146" t="s">
        <v>30</v>
      </c>
      <c r="F146" t="s">
        <v>18</v>
      </c>
      <c r="G146" s="1">
        <v>40591.22</v>
      </c>
      <c r="H146" t="s">
        <v>610</v>
      </c>
      <c r="I146" s="2">
        <v>43929</v>
      </c>
      <c r="J146">
        <v>0.3</v>
      </c>
      <c r="K146" t="s">
        <v>20</v>
      </c>
      <c r="L146" s="16" t="s">
        <v>622</v>
      </c>
      <c r="M146">
        <v>6.117808219178082</v>
      </c>
      <c r="N146" t="s">
        <v>21</v>
      </c>
    </row>
    <row r="147" spans="1:14" x14ac:dyDescent="0.3">
      <c r="A147" t="s">
        <v>424</v>
      </c>
      <c r="B147" t="s">
        <v>245</v>
      </c>
      <c r="C147" t="s">
        <v>177</v>
      </c>
      <c r="E147" t="s">
        <v>30</v>
      </c>
      <c r="F147" t="s">
        <v>51</v>
      </c>
      <c r="G147" s="1">
        <v>70171.64</v>
      </c>
      <c r="H147" t="s">
        <v>19</v>
      </c>
      <c r="I147" s="2">
        <v>45486</v>
      </c>
      <c r="J147">
        <v>0.8</v>
      </c>
      <c r="K147" t="s">
        <v>20</v>
      </c>
      <c r="L147" s="16" t="s">
        <v>625</v>
      </c>
      <c r="M147">
        <v>1.8520547945205479</v>
      </c>
      <c r="N147" t="s">
        <v>21</v>
      </c>
    </row>
    <row r="148" spans="1:14" x14ac:dyDescent="0.3">
      <c r="A148" t="s">
        <v>425</v>
      </c>
      <c r="B148" t="s">
        <v>426</v>
      </c>
      <c r="C148" t="s">
        <v>427</v>
      </c>
      <c r="E148" t="s">
        <v>17</v>
      </c>
      <c r="F148" t="s">
        <v>61</v>
      </c>
      <c r="G148" s="1">
        <v>104793.16</v>
      </c>
      <c r="H148" t="s">
        <v>19</v>
      </c>
      <c r="I148" s="2">
        <v>44705</v>
      </c>
      <c r="J148">
        <v>0.8</v>
      </c>
      <c r="K148" t="s">
        <v>109</v>
      </c>
      <c r="L148" s="16" t="s">
        <v>623</v>
      </c>
      <c r="M148">
        <v>3.9917808219178084</v>
      </c>
      <c r="N148" t="s">
        <v>21</v>
      </c>
    </row>
    <row r="149" spans="1:14" x14ac:dyDescent="0.3">
      <c r="A149" t="s">
        <v>428</v>
      </c>
      <c r="B149" t="s">
        <v>319</v>
      </c>
      <c r="C149" t="s">
        <v>429</v>
      </c>
      <c r="E149" t="s">
        <v>30</v>
      </c>
      <c r="F149" t="s">
        <v>51</v>
      </c>
      <c r="G149" s="1">
        <v>98534.49</v>
      </c>
      <c r="H149" t="s">
        <v>19</v>
      </c>
      <c r="I149" s="2">
        <v>43316</v>
      </c>
      <c r="J149">
        <v>0.8</v>
      </c>
      <c r="K149" t="s">
        <v>103</v>
      </c>
      <c r="L149" s="16" t="s">
        <v>622</v>
      </c>
      <c r="M149">
        <v>7.7972602739726025</v>
      </c>
      <c r="N149" t="s">
        <v>21</v>
      </c>
    </row>
    <row r="150" spans="1:14" x14ac:dyDescent="0.3">
      <c r="A150" t="s">
        <v>430</v>
      </c>
      <c r="B150" t="s">
        <v>431</v>
      </c>
      <c r="C150" t="s">
        <v>432</v>
      </c>
      <c r="E150" t="s">
        <v>30</v>
      </c>
      <c r="F150" t="s">
        <v>46</v>
      </c>
      <c r="G150" s="1">
        <v>69902.92</v>
      </c>
      <c r="H150" t="s">
        <v>19</v>
      </c>
      <c r="I150" s="2">
        <v>43963</v>
      </c>
      <c r="J150">
        <v>0.8</v>
      </c>
      <c r="K150" t="s">
        <v>109</v>
      </c>
      <c r="L150" s="16" t="s">
        <v>622</v>
      </c>
      <c r="M150">
        <v>6.0246575342465754</v>
      </c>
      <c r="N150" t="s">
        <v>21</v>
      </c>
    </row>
    <row r="151" spans="1:14" x14ac:dyDescent="0.3">
      <c r="A151" t="s">
        <v>433</v>
      </c>
      <c r="B151" t="s">
        <v>434</v>
      </c>
      <c r="C151" t="s">
        <v>435</v>
      </c>
      <c r="D151" t="s">
        <v>292</v>
      </c>
      <c r="E151" t="s">
        <v>30</v>
      </c>
      <c r="F151" t="s">
        <v>25</v>
      </c>
      <c r="G151" s="1">
        <v>112832.02</v>
      </c>
      <c r="H151" t="s">
        <v>19</v>
      </c>
      <c r="I151" s="2">
        <v>43513</v>
      </c>
      <c r="J151">
        <v>0.4</v>
      </c>
      <c r="K151" t="s">
        <v>20</v>
      </c>
      <c r="L151" s="16" t="s">
        <v>624</v>
      </c>
      <c r="M151">
        <v>7.2575342465753421</v>
      </c>
      <c r="N151" t="s">
        <v>21</v>
      </c>
    </row>
    <row r="152" spans="1:14" x14ac:dyDescent="0.3">
      <c r="A152" t="s">
        <v>436</v>
      </c>
      <c r="B152" t="s">
        <v>437</v>
      </c>
      <c r="C152" t="s">
        <v>438</v>
      </c>
      <c r="E152" t="s">
        <v>17</v>
      </c>
      <c r="F152" t="s">
        <v>34</v>
      </c>
      <c r="G152" s="1">
        <v>35438.1</v>
      </c>
      <c r="H152" t="s">
        <v>610</v>
      </c>
      <c r="I152" s="2">
        <v>44525</v>
      </c>
      <c r="J152">
        <v>0.3</v>
      </c>
      <c r="K152" t="s">
        <v>20</v>
      </c>
      <c r="L152" s="16" t="s">
        <v>623</v>
      </c>
      <c r="M152">
        <v>4.484931506849315</v>
      </c>
      <c r="N152" t="s">
        <v>21</v>
      </c>
    </row>
    <row r="153" spans="1:14" x14ac:dyDescent="0.3">
      <c r="A153" t="s">
        <v>439</v>
      </c>
      <c r="B153" t="s">
        <v>440</v>
      </c>
      <c r="C153" t="s">
        <v>441</v>
      </c>
      <c r="E153" t="s">
        <v>30</v>
      </c>
      <c r="F153" t="s">
        <v>46</v>
      </c>
      <c r="G153" s="1">
        <v>67942.149999999994</v>
      </c>
      <c r="H153" t="s">
        <v>19</v>
      </c>
      <c r="I153" s="2">
        <v>43645</v>
      </c>
      <c r="J153">
        <v>0.6</v>
      </c>
      <c r="K153" t="s">
        <v>103</v>
      </c>
      <c r="L153" s="16" t="s">
        <v>625</v>
      </c>
      <c r="M153">
        <v>6.8958904109589039</v>
      </c>
      <c r="N153" t="s">
        <v>21</v>
      </c>
    </row>
    <row r="154" spans="1:14" x14ac:dyDescent="0.3">
      <c r="A154" t="s">
        <v>442</v>
      </c>
      <c r="B154" t="s">
        <v>443</v>
      </c>
      <c r="C154" t="s">
        <v>444</v>
      </c>
      <c r="E154" t="s">
        <v>17</v>
      </c>
      <c r="F154" t="s">
        <v>46</v>
      </c>
      <c r="G154" s="1">
        <v>43639.4</v>
      </c>
      <c r="H154" t="s">
        <v>610</v>
      </c>
      <c r="I154" s="2">
        <v>44085</v>
      </c>
      <c r="J154">
        <v>0.4</v>
      </c>
      <c r="K154" t="s">
        <v>103</v>
      </c>
      <c r="L154" s="16" t="s">
        <v>625</v>
      </c>
      <c r="M154">
        <v>5.6904109589041099</v>
      </c>
      <c r="N154" t="s">
        <v>21</v>
      </c>
    </row>
    <row r="155" spans="1:14" x14ac:dyDescent="0.3">
      <c r="A155" t="s">
        <v>445</v>
      </c>
      <c r="B155" t="s">
        <v>446</v>
      </c>
      <c r="C155" t="s">
        <v>447</v>
      </c>
      <c r="E155" t="s">
        <v>30</v>
      </c>
      <c r="F155" t="s">
        <v>85</v>
      </c>
      <c r="G155" s="1">
        <v>85623.21</v>
      </c>
      <c r="H155" t="s">
        <v>19</v>
      </c>
      <c r="I155" s="2">
        <v>43821</v>
      </c>
      <c r="J155">
        <v>0.3</v>
      </c>
      <c r="K155" t="s">
        <v>20</v>
      </c>
      <c r="L155" s="16" t="s">
        <v>622</v>
      </c>
      <c r="M155">
        <v>6.4136986301369863</v>
      </c>
      <c r="N155" t="s">
        <v>21</v>
      </c>
    </row>
    <row r="156" spans="1:14" x14ac:dyDescent="0.3">
      <c r="A156" t="s">
        <v>448</v>
      </c>
      <c r="B156" t="s">
        <v>449</v>
      </c>
      <c r="C156" t="s">
        <v>450</v>
      </c>
      <c r="E156" t="s">
        <v>17</v>
      </c>
      <c r="F156" t="s">
        <v>85</v>
      </c>
      <c r="G156" s="1">
        <v>102373.75999999999</v>
      </c>
      <c r="H156" t="s">
        <v>19</v>
      </c>
      <c r="I156" s="2">
        <v>43323</v>
      </c>
      <c r="J156">
        <v>0.3</v>
      </c>
      <c r="K156" t="s">
        <v>103</v>
      </c>
      <c r="L156" s="16" t="s">
        <v>622</v>
      </c>
      <c r="M156">
        <v>7.7780821917808218</v>
      </c>
      <c r="N156" t="s">
        <v>21</v>
      </c>
    </row>
    <row r="157" spans="1:14" x14ac:dyDescent="0.3">
      <c r="A157" t="s">
        <v>451</v>
      </c>
      <c r="B157" t="s">
        <v>452</v>
      </c>
      <c r="C157" t="s">
        <v>453</v>
      </c>
      <c r="E157" t="s">
        <v>17</v>
      </c>
      <c r="F157" t="s">
        <v>34</v>
      </c>
      <c r="G157" s="1">
        <v>123961.69</v>
      </c>
      <c r="H157" t="s">
        <v>19</v>
      </c>
      <c r="I157" s="2">
        <v>44055</v>
      </c>
      <c r="J157">
        <v>1</v>
      </c>
      <c r="K157" t="s">
        <v>20</v>
      </c>
      <c r="L157" s="16" t="s">
        <v>622</v>
      </c>
      <c r="M157">
        <v>5.7726027397260271</v>
      </c>
      <c r="N157" t="s">
        <v>26</v>
      </c>
    </row>
    <row r="158" spans="1:14" x14ac:dyDescent="0.3">
      <c r="A158" t="s">
        <v>454</v>
      </c>
      <c r="B158" t="s">
        <v>455</v>
      </c>
      <c r="C158" t="s">
        <v>456</v>
      </c>
      <c r="E158" t="s">
        <v>30</v>
      </c>
      <c r="F158" t="s">
        <v>38</v>
      </c>
      <c r="G158" s="1">
        <v>30335.86</v>
      </c>
      <c r="H158" t="s">
        <v>610</v>
      </c>
      <c r="I158" s="2">
        <v>44151</v>
      </c>
      <c r="J158">
        <v>0.4</v>
      </c>
      <c r="K158" t="s">
        <v>109</v>
      </c>
      <c r="L158" s="16" t="s">
        <v>625</v>
      </c>
      <c r="M158">
        <v>5.5095890410958903</v>
      </c>
      <c r="N158" t="s">
        <v>21</v>
      </c>
    </row>
    <row r="159" spans="1:14" x14ac:dyDescent="0.3">
      <c r="A159" t="s">
        <v>457</v>
      </c>
      <c r="B159" t="s">
        <v>458</v>
      </c>
      <c r="C159" t="s">
        <v>278</v>
      </c>
      <c r="E159" t="s">
        <v>17</v>
      </c>
      <c r="F159" t="s">
        <v>38</v>
      </c>
      <c r="G159" s="1">
        <v>62881.68</v>
      </c>
      <c r="H159" t="s">
        <v>47</v>
      </c>
      <c r="I159" s="2">
        <v>45365</v>
      </c>
      <c r="J159">
        <v>0.6</v>
      </c>
      <c r="K159" t="s">
        <v>103</v>
      </c>
      <c r="L159" s="16" t="s">
        <v>622</v>
      </c>
      <c r="M159">
        <v>2.1835616438356165</v>
      </c>
      <c r="N159" t="s">
        <v>21</v>
      </c>
    </row>
    <row r="160" spans="1:14" x14ac:dyDescent="0.3">
      <c r="A160" t="s">
        <v>459</v>
      </c>
      <c r="B160" t="s">
        <v>460</v>
      </c>
      <c r="C160" t="s">
        <v>275</v>
      </c>
      <c r="E160" t="s">
        <v>17</v>
      </c>
      <c r="F160" t="s">
        <v>38</v>
      </c>
      <c r="G160" s="1">
        <v>122568.58</v>
      </c>
      <c r="H160" t="s">
        <v>19</v>
      </c>
      <c r="I160" s="2">
        <v>46159</v>
      </c>
      <c r="J160">
        <v>0.3</v>
      </c>
      <c r="K160" t="s">
        <v>103</v>
      </c>
      <c r="L160" s="16" t="s">
        <v>622</v>
      </c>
      <c r="M160">
        <v>8.21917808219178E-3</v>
      </c>
      <c r="N160" t="s">
        <v>21</v>
      </c>
    </row>
    <row r="161" spans="1:14" x14ac:dyDescent="0.3">
      <c r="A161" t="s">
        <v>461</v>
      </c>
      <c r="B161" t="s">
        <v>325</v>
      </c>
      <c r="C161" t="s">
        <v>462</v>
      </c>
      <c r="E161" t="s">
        <v>17</v>
      </c>
      <c r="F161" t="s">
        <v>18</v>
      </c>
      <c r="G161" s="1">
        <v>108356.8</v>
      </c>
      <c r="H161" t="s">
        <v>19</v>
      </c>
      <c r="I161" s="2">
        <v>45959</v>
      </c>
      <c r="J161">
        <v>1</v>
      </c>
      <c r="K161" t="s">
        <v>109</v>
      </c>
      <c r="L161" s="16" t="s">
        <v>622</v>
      </c>
      <c r="M161">
        <v>0.55616438356164388</v>
      </c>
      <c r="N161" t="s">
        <v>26</v>
      </c>
    </row>
    <row r="162" spans="1:14" x14ac:dyDescent="0.3">
      <c r="A162" t="s">
        <v>463</v>
      </c>
      <c r="B162" t="s">
        <v>464</v>
      </c>
      <c r="C162" t="s">
        <v>124</v>
      </c>
      <c r="E162" t="s">
        <v>30</v>
      </c>
      <c r="F162" t="s">
        <v>93</v>
      </c>
      <c r="G162" s="1">
        <v>89825.01</v>
      </c>
      <c r="H162" t="s">
        <v>19</v>
      </c>
      <c r="I162" s="2">
        <v>45539</v>
      </c>
      <c r="J162">
        <v>0.4</v>
      </c>
      <c r="K162" t="s">
        <v>103</v>
      </c>
      <c r="L162" s="16" t="s">
        <v>623</v>
      </c>
      <c r="M162">
        <v>1.7068493150684931</v>
      </c>
      <c r="N162" t="s">
        <v>21</v>
      </c>
    </row>
    <row r="163" spans="1:14" x14ac:dyDescent="0.3">
      <c r="A163" t="s">
        <v>465</v>
      </c>
      <c r="B163" t="s">
        <v>355</v>
      </c>
      <c r="C163" t="s">
        <v>466</v>
      </c>
      <c r="E163" t="s">
        <v>17</v>
      </c>
      <c r="F163" t="s">
        <v>61</v>
      </c>
      <c r="G163" s="1">
        <v>104970.15</v>
      </c>
      <c r="H163" t="s">
        <v>19</v>
      </c>
      <c r="I163" s="2">
        <v>46058</v>
      </c>
      <c r="J163">
        <v>0.6</v>
      </c>
      <c r="K163" t="s">
        <v>20</v>
      </c>
      <c r="L163" s="16" t="s">
        <v>622</v>
      </c>
      <c r="M163">
        <v>0.28493150684931506</v>
      </c>
      <c r="N163" t="s">
        <v>21</v>
      </c>
    </row>
    <row r="164" spans="1:14" x14ac:dyDescent="0.3">
      <c r="A164" t="s">
        <v>467</v>
      </c>
      <c r="B164" t="s">
        <v>468</v>
      </c>
      <c r="C164" t="s">
        <v>246</v>
      </c>
      <c r="E164" t="s">
        <v>17</v>
      </c>
      <c r="F164" t="s">
        <v>34</v>
      </c>
      <c r="G164" s="1">
        <v>50964.76</v>
      </c>
      <c r="H164" t="s">
        <v>47</v>
      </c>
      <c r="I164" s="2">
        <v>45184</v>
      </c>
      <c r="J164">
        <v>1</v>
      </c>
      <c r="K164" t="s">
        <v>109</v>
      </c>
      <c r="L164" s="16" t="s">
        <v>624</v>
      </c>
      <c r="M164">
        <v>2.6794520547945204</v>
      </c>
      <c r="N164" t="s">
        <v>26</v>
      </c>
    </row>
    <row r="165" spans="1:14" x14ac:dyDescent="0.3">
      <c r="A165" t="s">
        <v>469</v>
      </c>
      <c r="B165" t="s">
        <v>470</v>
      </c>
      <c r="C165" t="s">
        <v>471</v>
      </c>
      <c r="E165" t="s">
        <v>30</v>
      </c>
      <c r="F165" t="s">
        <v>38</v>
      </c>
      <c r="G165" s="1">
        <v>122624.08</v>
      </c>
      <c r="H165" t="s">
        <v>19</v>
      </c>
      <c r="I165" s="2">
        <v>45374</v>
      </c>
      <c r="J165">
        <v>0.6</v>
      </c>
      <c r="K165" t="s">
        <v>103</v>
      </c>
      <c r="L165" s="16" t="s">
        <v>623</v>
      </c>
      <c r="M165">
        <v>2.1589041095890411</v>
      </c>
      <c r="N165" t="s">
        <v>21</v>
      </c>
    </row>
    <row r="166" spans="1:14" x14ac:dyDescent="0.3">
      <c r="A166" t="s">
        <v>472</v>
      </c>
      <c r="B166" t="s">
        <v>473</v>
      </c>
      <c r="C166" t="s">
        <v>474</v>
      </c>
      <c r="E166" t="s">
        <v>17</v>
      </c>
      <c r="F166" t="s">
        <v>34</v>
      </c>
      <c r="G166" s="1">
        <v>123290.4</v>
      </c>
      <c r="H166" t="s">
        <v>19</v>
      </c>
      <c r="I166" s="2">
        <v>43454</v>
      </c>
      <c r="J166">
        <v>1</v>
      </c>
      <c r="K166" t="s">
        <v>103</v>
      </c>
      <c r="L166" s="16" t="s">
        <v>622</v>
      </c>
      <c r="M166">
        <v>7.419178082191781</v>
      </c>
      <c r="N166" t="s">
        <v>26</v>
      </c>
    </row>
    <row r="167" spans="1:14" x14ac:dyDescent="0.3">
      <c r="A167" t="s">
        <v>475</v>
      </c>
      <c r="B167" t="s">
        <v>214</v>
      </c>
      <c r="C167" t="s">
        <v>476</v>
      </c>
      <c r="E167" t="s">
        <v>17</v>
      </c>
      <c r="F167" t="s">
        <v>93</v>
      </c>
      <c r="G167" s="1">
        <v>106602.92</v>
      </c>
      <c r="H167" t="s">
        <v>19</v>
      </c>
      <c r="I167" s="2">
        <v>44762</v>
      </c>
      <c r="J167">
        <v>0.3</v>
      </c>
      <c r="K167" t="s">
        <v>109</v>
      </c>
      <c r="L167" s="16" t="s">
        <v>622</v>
      </c>
      <c r="M167">
        <v>3.8356164383561642</v>
      </c>
      <c r="N167" t="s">
        <v>21</v>
      </c>
    </row>
    <row r="168" spans="1:14" x14ac:dyDescent="0.3">
      <c r="A168" t="s">
        <v>477</v>
      </c>
      <c r="B168" t="s">
        <v>478</v>
      </c>
      <c r="C168" t="s">
        <v>479</v>
      </c>
      <c r="E168" t="s">
        <v>30</v>
      </c>
      <c r="F168" t="s">
        <v>51</v>
      </c>
      <c r="G168" s="1">
        <v>36868.36</v>
      </c>
      <c r="H168" t="s">
        <v>610</v>
      </c>
      <c r="I168" s="2">
        <v>45698</v>
      </c>
      <c r="J168">
        <v>0.8</v>
      </c>
      <c r="K168" t="s">
        <v>20</v>
      </c>
      <c r="L168" s="16" t="s">
        <v>623</v>
      </c>
      <c r="M168">
        <v>1.2712328767123289</v>
      </c>
      <c r="N168" t="s">
        <v>21</v>
      </c>
    </row>
    <row r="169" spans="1:14" x14ac:dyDescent="0.3">
      <c r="A169" t="s">
        <v>480</v>
      </c>
      <c r="B169" t="s">
        <v>481</v>
      </c>
      <c r="C169" t="s">
        <v>482</v>
      </c>
      <c r="E169" t="s">
        <v>30</v>
      </c>
      <c r="F169" t="s">
        <v>18</v>
      </c>
      <c r="G169" s="1">
        <v>88522.97</v>
      </c>
      <c r="H169" t="s">
        <v>19</v>
      </c>
      <c r="I169" s="2">
        <v>45953</v>
      </c>
      <c r="J169">
        <v>0.6</v>
      </c>
      <c r="K169" t="s">
        <v>103</v>
      </c>
      <c r="L169" s="16" t="s">
        <v>622</v>
      </c>
      <c r="M169">
        <v>0.57260273972602738</v>
      </c>
      <c r="N169" t="s">
        <v>21</v>
      </c>
    </row>
    <row r="170" spans="1:14" x14ac:dyDescent="0.3">
      <c r="A170" t="s">
        <v>483</v>
      </c>
      <c r="B170" t="s">
        <v>232</v>
      </c>
      <c r="C170" t="s">
        <v>338</v>
      </c>
      <c r="E170" t="s">
        <v>30</v>
      </c>
      <c r="F170" t="s">
        <v>93</v>
      </c>
      <c r="G170" s="1">
        <v>77926.81</v>
      </c>
      <c r="H170" t="s">
        <v>19</v>
      </c>
      <c r="I170" s="2">
        <v>46017</v>
      </c>
      <c r="J170">
        <v>0.6</v>
      </c>
      <c r="K170" t="s">
        <v>103</v>
      </c>
      <c r="L170" s="16" t="s">
        <v>622</v>
      </c>
      <c r="M170">
        <v>0.39726027397260272</v>
      </c>
      <c r="N170" t="s">
        <v>21</v>
      </c>
    </row>
    <row r="171" spans="1:14" x14ac:dyDescent="0.3">
      <c r="A171" t="s">
        <v>484</v>
      </c>
      <c r="B171" t="s">
        <v>485</v>
      </c>
      <c r="C171" t="s">
        <v>486</v>
      </c>
      <c r="E171" t="s">
        <v>30</v>
      </c>
      <c r="F171" t="s">
        <v>78</v>
      </c>
      <c r="G171" s="1">
        <v>64096.24</v>
      </c>
      <c r="H171" t="s">
        <v>47</v>
      </c>
      <c r="I171" s="2">
        <v>45255</v>
      </c>
      <c r="J171">
        <v>0.3</v>
      </c>
      <c r="K171" t="s">
        <v>109</v>
      </c>
      <c r="L171" s="16" t="s">
        <v>624</v>
      </c>
      <c r="M171">
        <v>2.484931506849315</v>
      </c>
      <c r="N171" t="s">
        <v>21</v>
      </c>
    </row>
    <row r="172" spans="1:14" x14ac:dyDescent="0.3">
      <c r="A172" t="s">
        <v>487</v>
      </c>
      <c r="B172" t="s">
        <v>314</v>
      </c>
      <c r="C172" t="s">
        <v>488</v>
      </c>
      <c r="E172" t="s">
        <v>17</v>
      </c>
      <c r="F172" t="s">
        <v>51</v>
      </c>
      <c r="G172" s="1">
        <v>33040.6</v>
      </c>
      <c r="H172" t="s">
        <v>610</v>
      </c>
      <c r="I172" s="2">
        <v>45033</v>
      </c>
      <c r="J172">
        <v>0.3</v>
      </c>
      <c r="K172" t="s">
        <v>20</v>
      </c>
      <c r="L172" s="16" t="s">
        <v>625</v>
      </c>
      <c r="M172">
        <v>3.0931506849315067</v>
      </c>
      <c r="N172" t="s">
        <v>21</v>
      </c>
    </row>
    <row r="173" spans="1:14" x14ac:dyDescent="0.3">
      <c r="A173" t="s">
        <v>489</v>
      </c>
      <c r="B173" t="s">
        <v>240</v>
      </c>
      <c r="C173" t="s">
        <v>275</v>
      </c>
      <c r="E173" t="s">
        <v>30</v>
      </c>
      <c r="F173" t="s">
        <v>78</v>
      </c>
      <c r="G173" s="1">
        <v>66234.009999999995</v>
      </c>
      <c r="H173" t="s">
        <v>19</v>
      </c>
      <c r="I173" s="2">
        <v>44203</v>
      </c>
      <c r="J173">
        <v>1</v>
      </c>
      <c r="K173" t="s">
        <v>20</v>
      </c>
      <c r="L173" s="16" t="s">
        <v>625</v>
      </c>
      <c r="M173">
        <v>5.3671232876712329</v>
      </c>
      <c r="N173" t="s">
        <v>26</v>
      </c>
    </row>
    <row r="174" spans="1:14" x14ac:dyDescent="0.3">
      <c r="A174" t="s">
        <v>490</v>
      </c>
      <c r="B174" t="s">
        <v>491</v>
      </c>
      <c r="C174" t="s">
        <v>492</v>
      </c>
      <c r="E174" t="s">
        <v>30</v>
      </c>
      <c r="F174" t="s">
        <v>34</v>
      </c>
      <c r="G174" s="1">
        <v>37991.24</v>
      </c>
      <c r="H174" t="s">
        <v>610</v>
      </c>
      <c r="I174" s="2">
        <v>43947</v>
      </c>
      <c r="J174">
        <v>0.4</v>
      </c>
      <c r="K174" t="s">
        <v>109</v>
      </c>
      <c r="L174" s="16" t="s">
        <v>623</v>
      </c>
      <c r="M174">
        <v>6.0684931506849313</v>
      </c>
      <c r="N174" t="s">
        <v>21</v>
      </c>
    </row>
    <row r="175" spans="1:14" x14ac:dyDescent="0.3">
      <c r="A175" t="s">
        <v>493</v>
      </c>
      <c r="B175" t="s">
        <v>494</v>
      </c>
      <c r="C175" t="s">
        <v>495</v>
      </c>
      <c r="E175" t="s">
        <v>17</v>
      </c>
      <c r="F175" t="s">
        <v>46</v>
      </c>
      <c r="G175" s="1">
        <v>31811.59</v>
      </c>
      <c r="H175" t="s">
        <v>610</v>
      </c>
      <c r="I175" s="2">
        <v>45764</v>
      </c>
      <c r="J175">
        <v>1</v>
      </c>
      <c r="K175" t="s">
        <v>103</v>
      </c>
      <c r="L175" s="16" t="s">
        <v>623</v>
      </c>
      <c r="M175">
        <v>1.0904109589041096</v>
      </c>
      <c r="N175" t="s">
        <v>26</v>
      </c>
    </row>
    <row r="176" spans="1:14" x14ac:dyDescent="0.3">
      <c r="A176" t="s">
        <v>496</v>
      </c>
      <c r="B176" t="s">
        <v>111</v>
      </c>
      <c r="C176" t="s">
        <v>389</v>
      </c>
      <c r="E176" t="s">
        <v>17</v>
      </c>
      <c r="F176" t="s">
        <v>85</v>
      </c>
      <c r="G176" s="1">
        <v>63703.71</v>
      </c>
      <c r="H176" t="s">
        <v>47</v>
      </c>
      <c r="I176" s="2">
        <v>45709</v>
      </c>
      <c r="J176">
        <v>0.6</v>
      </c>
      <c r="K176" t="s">
        <v>103</v>
      </c>
      <c r="L176" s="16" t="s">
        <v>622</v>
      </c>
      <c r="M176">
        <v>1.2410958904109588</v>
      </c>
      <c r="N176" t="s">
        <v>21</v>
      </c>
    </row>
    <row r="177" spans="1:14" x14ac:dyDescent="0.3">
      <c r="A177" t="s">
        <v>497</v>
      </c>
      <c r="B177" t="s">
        <v>498</v>
      </c>
      <c r="C177" t="s">
        <v>499</v>
      </c>
      <c r="E177" t="s">
        <v>30</v>
      </c>
      <c r="F177" t="s">
        <v>51</v>
      </c>
      <c r="G177" s="1">
        <v>43428.58</v>
      </c>
      <c r="H177" t="s">
        <v>610</v>
      </c>
      <c r="I177" s="2">
        <v>45666</v>
      </c>
      <c r="J177">
        <v>0.4</v>
      </c>
      <c r="K177" t="s">
        <v>103</v>
      </c>
      <c r="L177" s="16" t="s">
        <v>622</v>
      </c>
      <c r="M177">
        <v>1.3589041095890411</v>
      </c>
      <c r="N177" t="s">
        <v>21</v>
      </c>
    </row>
    <row r="178" spans="1:14" x14ac:dyDescent="0.3">
      <c r="A178" t="s">
        <v>500</v>
      </c>
      <c r="B178" t="s">
        <v>397</v>
      </c>
      <c r="C178" t="s">
        <v>307</v>
      </c>
      <c r="E178" t="s">
        <v>17</v>
      </c>
      <c r="F178" t="s">
        <v>25</v>
      </c>
      <c r="G178" s="1">
        <v>73121.279999999999</v>
      </c>
      <c r="H178" t="s">
        <v>19</v>
      </c>
      <c r="I178" s="2">
        <v>46069</v>
      </c>
      <c r="J178">
        <v>1</v>
      </c>
      <c r="K178" t="s">
        <v>20</v>
      </c>
      <c r="L178" s="16" t="s">
        <v>625</v>
      </c>
      <c r="M178">
        <v>0.25479452054794521</v>
      </c>
      <c r="N178" t="s">
        <v>26</v>
      </c>
    </row>
    <row r="179" spans="1:14" x14ac:dyDescent="0.3">
      <c r="A179" t="s">
        <v>501</v>
      </c>
      <c r="B179" t="s">
        <v>502</v>
      </c>
      <c r="C179" t="s">
        <v>503</v>
      </c>
      <c r="E179" t="s">
        <v>30</v>
      </c>
      <c r="F179" t="s">
        <v>34</v>
      </c>
      <c r="G179" s="1">
        <v>107327.23</v>
      </c>
      <c r="H179" t="s">
        <v>19</v>
      </c>
      <c r="I179" s="2">
        <v>43519</v>
      </c>
      <c r="J179">
        <v>0.8</v>
      </c>
      <c r="K179" t="s">
        <v>109</v>
      </c>
      <c r="L179" s="16" t="s">
        <v>625</v>
      </c>
      <c r="M179">
        <v>7.2410958904109588</v>
      </c>
      <c r="N179" t="s">
        <v>21</v>
      </c>
    </row>
    <row r="180" spans="1:14" x14ac:dyDescent="0.3">
      <c r="A180" t="s">
        <v>504</v>
      </c>
      <c r="B180" t="s">
        <v>371</v>
      </c>
      <c r="C180" t="s">
        <v>177</v>
      </c>
      <c r="E180" t="s">
        <v>30</v>
      </c>
      <c r="F180" t="s">
        <v>93</v>
      </c>
      <c r="G180" s="1">
        <v>43461.83</v>
      </c>
      <c r="H180" t="s">
        <v>610</v>
      </c>
      <c r="I180" s="2">
        <v>46097</v>
      </c>
      <c r="J180">
        <v>0.8</v>
      </c>
      <c r="K180" t="s">
        <v>103</v>
      </c>
      <c r="L180" s="16" t="s">
        <v>625</v>
      </c>
      <c r="M180">
        <v>0.17808219178082191</v>
      </c>
      <c r="N180" t="s">
        <v>21</v>
      </c>
    </row>
    <row r="181" spans="1:14" x14ac:dyDescent="0.3">
      <c r="A181" t="s">
        <v>505</v>
      </c>
      <c r="B181" t="s">
        <v>355</v>
      </c>
      <c r="C181" t="s">
        <v>506</v>
      </c>
      <c r="E181" t="s">
        <v>17</v>
      </c>
      <c r="F181" t="s">
        <v>46</v>
      </c>
      <c r="G181" s="1">
        <v>88219.37</v>
      </c>
      <c r="H181" t="s">
        <v>19</v>
      </c>
      <c r="I181" s="2">
        <v>44966</v>
      </c>
      <c r="J181">
        <v>0.4</v>
      </c>
      <c r="K181" t="s">
        <v>20</v>
      </c>
      <c r="L181" s="16" t="s">
        <v>623</v>
      </c>
      <c r="M181">
        <v>3.2767123287671232</v>
      </c>
      <c r="N181" t="s">
        <v>21</v>
      </c>
    </row>
    <row r="182" spans="1:14" x14ac:dyDescent="0.3">
      <c r="A182" t="s">
        <v>507</v>
      </c>
      <c r="B182" t="s">
        <v>111</v>
      </c>
      <c r="C182" t="s">
        <v>508</v>
      </c>
      <c r="E182" t="s">
        <v>17</v>
      </c>
      <c r="F182" t="s">
        <v>78</v>
      </c>
      <c r="G182" s="1">
        <v>79667.13</v>
      </c>
      <c r="H182" t="s">
        <v>19</v>
      </c>
      <c r="I182" s="2">
        <v>44006</v>
      </c>
      <c r="J182">
        <v>1</v>
      </c>
      <c r="K182" t="s">
        <v>103</v>
      </c>
      <c r="L182" s="16" t="s">
        <v>623</v>
      </c>
      <c r="M182">
        <v>5.9068493150684933</v>
      </c>
      <c r="N182" t="s">
        <v>26</v>
      </c>
    </row>
    <row r="183" spans="1:14" x14ac:dyDescent="0.3">
      <c r="A183" t="s">
        <v>509</v>
      </c>
      <c r="B183" t="s">
        <v>510</v>
      </c>
      <c r="C183" t="s">
        <v>149</v>
      </c>
      <c r="E183" t="s">
        <v>17</v>
      </c>
      <c r="F183" t="s">
        <v>78</v>
      </c>
      <c r="G183" s="1">
        <v>42119.43</v>
      </c>
      <c r="H183" t="s">
        <v>610</v>
      </c>
      <c r="I183" s="2">
        <v>45219</v>
      </c>
      <c r="J183">
        <v>0.6</v>
      </c>
      <c r="K183" t="s">
        <v>20</v>
      </c>
      <c r="L183" s="16" t="s">
        <v>624</v>
      </c>
      <c r="M183">
        <v>2.5835616438356164</v>
      </c>
      <c r="N183" t="s">
        <v>21</v>
      </c>
    </row>
    <row r="184" spans="1:14" x14ac:dyDescent="0.3">
      <c r="A184" t="s">
        <v>511</v>
      </c>
      <c r="B184" t="s">
        <v>512</v>
      </c>
      <c r="C184" t="s">
        <v>124</v>
      </c>
      <c r="E184" t="s">
        <v>30</v>
      </c>
      <c r="F184" t="s">
        <v>18</v>
      </c>
      <c r="G184" s="1">
        <v>32410.35</v>
      </c>
      <c r="H184" t="s">
        <v>610</v>
      </c>
      <c r="I184" s="2">
        <v>44422</v>
      </c>
      <c r="J184">
        <v>0.3</v>
      </c>
      <c r="K184" t="s">
        <v>103</v>
      </c>
      <c r="L184" s="16" t="s">
        <v>622</v>
      </c>
      <c r="M184">
        <v>4.7671232876712333</v>
      </c>
      <c r="N184" t="s">
        <v>21</v>
      </c>
    </row>
    <row r="185" spans="1:14" x14ac:dyDescent="0.3">
      <c r="A185" t="s">
        <v>513</v>
      </c>
      <c r="B185" t="s">
        <v>514</v>
      </c>
      <c r="C185" t="s">
        <v>515</v>
      </c>
      <c r="E185" t="s">
        <v>30</v>
      </c>
      <c r="F185" t="s">
        <v>93</v>
      </c>
      <c r="G185" s="1">
        <v>89453.15</v>
      </c>
      <c r="H185" t="s">
        <v>19</v>
      </c>
      <c r="I185" s="2">
        <v>44301</v>
      </c>
      <c r="J185">
        <v>1</v>
      </c>
      <c r="K185" t="s">
        <v>109</v>
      </c>
      <c r="L185" s="16" t="s">
        <v>625</v>
      </c>
      <c r="M185">
        <v>5.0986301369863014</v>
      </c>
      <c r="N185" t="s">
        <v>26</v>
      </c>
    </row>
    <row r="186" spans="1:14" x14ac:dyDescent="0.3">
      <c r="A186" t="s">
        <v>516</v>
      </c>
      <c r="B186" t="s">
        <v>161</v>
      </c>
      <c r="C186" t="s">
        <v>254</v>
      </c>
      <c r="E186" t="s">
        <v>17</v>
      </c>
      <c r="F186" t="s">
        <v>93</v>
      </c>
      <c r="G186" s="1">
        <v>100317.84</v>
      </c>
      <c r="H186" t="s">
        <v>19</v>
      </c>
      <c r="I186" s="2">
        <v>44451</v>
      </c>
      <c r="J186">
        <v>0.8</v>
      </c>
      <c r="K186" t="s">
        <v>103</v>
      </c>
      <c r="L186" s="16" t="s">
        <v>622</v>
      </c>
      <c r="M186">
        <v>4.6876712328767125</v>
      </c>
      <c r="N186" t="s">
        <v>21</v>
      </c>
    </row>
    <row r="187" spans="1:14" x14ac:dyDescent="0.3">
      <c r="A187" t="s">
        <v>517</v>
      </c>
      <c r="B187" t="s">
        <v>518</v>
      </c>
      <c r="C187" t="s">
        <v>519</v>
      </c>
      <c r="E187" t="s">
        <v>30</v>
      </c>
      <c r="F187" t="s">
        <v>51</v>
      </c>
      <c r="G187" s="1">
        <v>72174.58</v>
      </c>
      <c r="H187" t="s">
        <v>19</v>
      </c>
      <c r="I187" s="2">
        <v>43828</v>
      </c>
      <c r="J187">
        <v>0.3</v>
      </c>
      <c r="K187" t="s">
        <v>109</v>
      </c>
      <c r="L187" s="16" t="s">
        <v>623</v>
      </c>
      <c r="M187">
        <v>6.3945205479452056</v>
      </c>
      <c r="N187" t="s">
        <v>21</v>
      </c>
    </row>
    <row r="188" spans="1:14" x14ac:dyDescent="0.3">
      <c r="A188" t="s">
        <v>520</v>
      </c>
      <c r="B188" t="s">
        <v>384</v>
      </c>
      <c r="C188" t="s">
        <v>165</v>
      </c>
      <c r="E188" t="s">
        <v>30</v>
      </c>
      <c r="F188" t="s">
        <v>18</v>
      </c>
      <c r="G188" s="1">
        <v>115407.71</v>
      </c>
      <c r="H188" t="s">
        <v>19</v>
      </c>
      <c r="I188" s="2">
        <v>43319</v>
      </c>
      <c r="J188">
        <v>0.3</v>
      </c>
      <c r="K188" t="s">
        <v>20</v>
      </c>
      <c r="L188" s="16" t="s">
        <v>622</v>
      </c>
      <c r="M188">
        <v>7.7890410958904113</v>
      </c>
      <c r="N188" t="s">
        <v>21</v>
      </c>
    </row>
    <row r="189" spans="1:14" x14ac:dyDescent="0.3">
      <c r="A189" t="s">
        <v>521</v>
      </c>
      <c r="B189" t="s">
        <v>225</v>
      </c>
      <c r="C189" t="s">
        <v>322</v>
      </c>
      <c r="D189" t="s">
        <v>522</v>
      </c>
      <c r="E189" t="s">
        <v>30</v>
      </c>
      <c r="F189" t="s">
        <v>46</v>
      </c>
      <c r="G189" s="1">
        <v>110238.81</v>
      </c>
      <c r="H189" t="s">
        <v>19</v>
      </c>
      <c r="I189" s="2">
        <v>43980</v>
      </c>
      <c r="J189">
        <v>0.8</v>
      </c>
      <c r="K189" t="s">
        <v>109</v>
      </c>
      <c r="L189" s="16" t="s">
        <v>622</v>
      </c>
      <c r="M189">
        <v>5.978082191780822</v>
      </c>
      <c r="N189" t="s">
        <v>21</v>
      </c>
    </row>
    <row r="190" spans="1:14" x14ac:dyDescent="0.3">
      <c r="A190" t="s">
        <v>523</v>
      </c>
      <c r="B190" t="s">
        <v>153</v>
      </c>
      <c r="C190" t="s">
        <v>212</v>
      </c>
      <c r="E190" t="s">
        <v>17</v>
      </c>
      <c r="F190" t="s">
        <v>85</v>
      </c>
      <c r="G190" s="1">
        <v>67969.38</v>
      </c>
      <c r="H190" t="s">
        <v>19</v>
      </c>
      <c r="I190" s="2">
        <v>43380</v>
      </c>
      <c r="J190">
        <v>0.3</v>
      </c>
      <c r="K190" t="s">
        <v>109</v>
      </c>
      <c r="L190" s="16" t="s">
        <v>625</v>
      </c>
      <c r="M190">
        <v>7.6219178082191785</v>
      </c>
      <c r="N190" t="s">
        <v>21</v>
      </c>
    </row>
    <row r="191" spans="1:14" x14ac:dyDescent="0.3">
      <c r="A191" t="s">
        <v>524</v>
      </c>
      <c r="B191" t="s">
        <v>245</v>
      </c>
      <c r="C191" t="s">
        <v>525</v>
      </c>
      <c r="E191" t="s">
        <v>17</v>
      </c>
      <c r="F191" t="s">
        <v>61</v>
      </c>
      <c r="G191" s="1">
        <v>50318.23</v>
      </c>
      <c r="H191" t="s">
        <v>47</v>
      </c>
      <c r="I191" s="2">
        <v>44557</v>
      </c>
      <c r="J191">
        <v>0.8</v>
      </c>
      <c r="K191" t="s">
        <v>20</v>
      </c>
      <c r="L191" s="16" t="s">
        <v>625</v>
      </c>
      <c r="M191">
        <v>4.397260273972603</v>
      </c>
      <c r="N191" t="s">
        <v>21</v>
      </c>
    </row>
    <row r="192" spans="1:14" x14ac:dyDescent="0.3">
      <c r="A192" t="s">
        <v>526</v>
      </c>
      <c r="B192" t="s">
        <v>314</v>
      </c>
      <c r="C192" t="s">
        <v>204</v>
      </c>
      <c r="E192" t="s">
        <v>30</v>
      </c>
      <c r="F192" t="s">
        <v>93</v>
      </c>
      <c r="G192" s="1">
        <v>31222.53</v>
      </c>
      <c r="H192" t="s">
        <v>610</v>
      </c>
      <c r="I192" s="2">
        <v>45918</v>
      </c>
      <c r="J192">
        <v>0.4</v>
      </c>
      <c r="K192" t="s">
        <v>20</v>
      </c>
      <c r="L192" s="16" t="s">
        <v>622</v>
      </c>
      <c r="M192">
        <v>0.66849315068493154</v>
      </c>
      <c r="N192" t="s">
        <v>21</v>
      </c>
    </row>
    <row r="193" spans="1:14" x14ac:dyDescent="0.3">
      <c r="A193" t="s">
        <v>527</v>
      </c>
      <c r="B193" t="s">
        <v>512</v>
      </c>
      <c r="C193" t="s">
        <v>528</v>
      </c>
      <c r="E193" t="s">
        <v>30</v>
      </c>
      <c r="F193" t="s">
        <v>85</v>
      </c>
      <c r="G193" s="1">
        <v>112866.45</v>
      </c>
      <c r="H193" t="s">
        <v>19</v>
      </c>
      <c r="I193" s="2">
        <v>44762</v>
      </c>
      <c r="J193">
        <v>0.4</v>
      </c>
      <c r="K193" t="s">
        <v>109</v>
      </c>
      <c r="L193" s="16" t="s">
        <v>622</v>
      </c>
      <c r="M193">
        <v>3.8356164383561642</v>
      </c>
      <c r="N193" t="s">
        <v>21</v>
      </c>
    </row>
    <row r="194" spans="1:14" x14ac:dyDescent="0.3">
      <c r="A194" t="s">
        <v>529</v>
      </c>
      <c r="B194" t="s">
        <v>325</v>
      </c>
      <c r="C194" t="s">
        <v>530</v>
      </c>
      <c r="E194" t="s">
        <v>30</v>
      </c>
      <c r="F194" t="s">
        <v>85</v>
      </c>
      <c r="G194" s="1">
        <v>105038.09</v>
      </c>
      <c r="H194" t="s">
        <v>19</v>
      </c>
      <c r="I194" s="2">
        <v>44053</v>
      </c>
      <c r="J194">
        <v>0.8</v>
      </c>
      <c r="K194" t="s">
        <v>103</v>
      </c>
      <c r="L194" s="16" t="s">
        <v>624</v>
      </c>
      <c r="M194">
        <v>5.7780821917808218</v>
      </c>
      <c r="N194" t="s">
        <v>21</v>
      </c>
    </row>
    <row r="195" spans="1:14" x14ac:dyDescent="0.3">
      <c r="A195" t="s">
        <v>531</v>
      </c>
      <c r="B195" t="s">
        <v>532</v>
      </c>
      <c r="C195" t="s">
        <v>124</v>
      </c>
      <c r="E195" t="s">
        <v>30</v>
      </c>
      <c r="F195" t="s">
        <v>85</v>
      </c>
      <c r="G195" s="1">
        <v>38405.56</v>
      </c>
      <c r="H195" t="s">
        <v>610</v>
      </c>
      <c r="I195" s="2">
        <v>46057</v>
      </c>
      <c r="J195">
        <v>0.3</v>
      </c>
      <c r="K195" t="s">
        <v>103</v>
      </c>
      <c r="L195" s="16" t="s">
        <v>625</v>
      </c>
      <c r="M195">
        <v>0.28767123287671231</v>
      </c>
      <c r="N195" t="s">
        <v>21</v>
      </c>
    </row>
    <row r="196" spans="1:14" x14ac:dyDescent="0.3">
      <c r="A196" t="s">
        <v>533</v>
      </c>
      <c r="B196" t="s">
        <v>534</v>
      </c>
      <c r="C196" t="s">
        <v>535</v>
      </c>
      <c r="E196" t="s">
        <v>30</v>
      </c>
      <c r="F196" t="s">
        <v>38</v>
      </c>
      <c r="G196" s="1">
        <v>41675.06</v>
      </c>
      <c r="H196" t="s">
        <v>610</v>
      </c>
      <c r="I196" s="2">
        <v>44982</v>
      </c>
      <c r="J196">
        <v>0.4</v>
      </c>
      <c r="K196" t="s">
        <v>109</v>
      </c>
      <c r="L196" s="16" t="s">
        <v>623</v>
      </c>
      <c r="M196">
        <v>3.2328767123287672</v>
      </c>
      <c r="N196" t="s">
        <v>21</v>
      </c>
    </row>
    <row r="197" spans="1:14" x14ac:dyDescent="0.3">
      <c r="A197" t="s">
        <v>536</v>
      </c>
      <c r="B197" t="s">
        <v>397</v>
      </c>
      <c r="C197" t="s">
        <v>410</v>
      </c>
      <c r="E197" t="s">
        <v>17</v>
      </c>
      <c r="F197" t="s">
        <v>78</v>
      </c>
      <c r="G197" s="1">
        <v>102315.23</v>
      </c>
      <c r="H197" t="s">
        <v>19</v>
      </c>
      <c r="I197" s="2">
        <v>45872</v>
      </c>
      <c r="J197">
        <v>0.6</v>
      </c>
      <c r="K197" t="s">
        <v>109</v>
      </c>
      <c r="L197" s="16" t="s">
        <v>625</v>
      </c>
      <c r="M197">
        <v>0.79452054794520544</v>
      </c>
      <c r="N197" t="s">
        <v>21</v>
      </c>
    </row>
    <row r="198" spans="1:14" x14ac:dyDescent="0.3">
      <c r="A198" t="s">
        <v>537</v>
      </c>
      <c r="B198" t="s">
        <v>538</v>
      </c>
      <c r="C198" t="s">
        <v>124</v>
      </c>
      <c r="E198" t="s">
        <v>30</v>
      </c>
      <c r="F198" t="s">
        <v>25</v>
      </c>
      <c r="G198" s="1">
        <v>50016.18</v>
      </c>
      <c r="H198" t="s">
        <v>47</v>
      </c>
      <c r="I198" s="2">
        <v>44987</v>
      </c>
      <c r="J198">
        <v>1</v>
      </c>
      <c r="K198" t="s">
        <v>109</v>
      </c>
      <c r="L198" s="16" t="s">
        <v>622</v>
      </c>
      <c r="M198">
        <v>3.2191780821917808</v>
      </c>
      <c r="N198" t="s">
        <v>26</v>
      </c>
    </row>
    <row r="199" spans="1:14" x14ac:dyDescent="0.3">
      <c r="A199" t="s">
        <v>539</v>
      </c>
      <c r="B199" t="s">
        <v>540</v>
      </c>
      <c r="C199" t="s">
        <v>177</v>
      </c>
      <c r="D199" t="s">
        <v>541</v>
      </c>
      <c r="E199" t="s">
        <v>17</v>
      </c>
      <c r="F199" t="s">
        <v>51</v>
      </c>
      <c r="G199" s="1">
        <v>111138.34</v>
      </c>
      <c r="H199" t="s">
        <v>19</v>
      </c>
      <c r="I199" s="2">
        <v>44959</v>
      </c>
      <c r="J199">
        <v>0.8</v>
      </c>
      <c r="K199" t="s">
        <v>109</v>
      </c>
      <c r="L199" s="16" t="s">
        <v>624</v>
      </c>
      <c r="M199">
        <v>3.2958904109589042</v>
      </c>
      <c r="N199" t="s">
        <v>21</v>
      </c>
    </row>
    <row r="200" spans="1:14" x14ac:dyDescent="0.3">
      <c r="A200" t="s">
        <v>542</v>
      </c>
      <c r="B200" t="s">
        <v>337</v>
      </c>
      <c r="C200" t="s">
        <v>174</v>
      </c>
      <c r="E200" t="s">
        <v>17</v>
      </c>
      <c r="F200" t="s">
        <v>78</v>
      </c>
      <c r="G200" s="1">
        <v>106849.94</v>
      </c>
      <c r="H200" t="s">
        <v>19</v>
      </c>
      <c r="I200" s="2">
        <v>44620</v>
      </c>
      <c r="J200">
        <v>0.4</v>
      </c>
      <c r="K200" t="s">
        <v>103</v>
      </c>
      <c r="L200" s="16" t="s">
        <v>623</v>
      </c>
      <c r="M200">
        <v>4.2246575342465755</v>
      </c>
      <c r="N200" t="s">
        <v>21</v>
      </c>
    </row>
    <row r="201" spans="1:14" x14ac:dyDescent="0.3">
      <c r="A201" t="s">
        <v>543</v>
      </c>
      <c r="B201" t="s">
        <v>544</v>
      </c>
      <c r="C201" t="s">
        <v>545</v>
      </c>
      <c r="E201" t="s">
        <v>17</v>
      </c>
      <c r="F201" t="s">
        <v>46</v>
      </c>
      <c r="G201" s="1">
        <v>109559.83</v>
      </c>
      <c r="H201" t="s">
        <v>19</v>
      </c>
      <c r="I201" s="2">
        <v>44386</v>
      </c>
      <c r="J201">
        <v>0.3</v>
      </c>
      <c r="K201" t="s">
        <v>109</v>
      </c>
      <c r="L201" s="16" t="s">
        <v>624</v>
      </c>
      <c r="M201">
        <v>4.8657534246575347</v>
      </c>
      <c r="N201" t="s">
        <v>21</v>
      </c>
    </row>
    <row r="202" spans="1:14" x14ac:dyDescent="0.3">
      <c r="A202" t="s">
        <v>546</v>
      </c>
      <c r="B202" t="s">
        <v>342</v>
      </c>
      <c r="C202" t="s">
        <v>547</v>
      </c>
      <c r="E202" t="s">
        <v>17</v>
      </c>
      <c r="F202" t="s">
        <v>78</v>
      </c>
      <c r="G202" s="1">
        <v>95160.51</v>
      </c>
      <c r="H202" t="s">
        <v>19</v>
      </c>
      <c r="I202" s="2">
        <v>45373</v>
      </c>
      <c r="J202">
        <v>0.3</v>
      </c>
      <c r="K202" t="s">
        <v>109</v>
      </c>
      <c r="L202" s="16" t="s">
        <v>624</v>
      </c>
      <c r="M202">
        <v>2.1616438356164385</v>
      </c>
      <c r="N202" t="s">
        <v>21</v>
      </c>
    </row>
    <row r="203" spans="1:14" x14ac:dyDescent="0.3">
      <c r="A203" t="s">
        <v>548</v>
      </c>
      <c r="B203" t="s">
        <v>135</v>
      </c>
      <c r="C203" t="s">
        <v>549</v>
      </c>
      <c r="E203" t="s">
        <v>30</v>
      </c>
      <c r="F203" t="s">
        <v>61</v>
      </c>
      <c r="G203" s="1">
        <v>104105.67</v>
      </c>
      <c r="H203" t="s">
        <v>19</v>
      </c>
      <c r="I203" s="2">
        <v>44158</v>
      </c>
      <c r="J203">
        <v>0.3</v>
      </c>
      <c r="K203" t="s">
        <v>20</v>
      </c>
      <c r="L203" s="16" t="s">
        <v>623</v>
      </c>
      <c r="M203">
        <v>5.4904109589041097</v>
      </c>
      <c r="N203" t="s">
        <v>21</v>
      </c>
    </row>
    <row r="204" spans="1:14" x14ac:dyDescent="0.3">
      <c r="A204" t="s">
        <v>550</v>
      </c>
      <c r="B204" t="s">
        <v>551</v>
      </c>
      <c r="C204" t="s">
        <v>552</v>
      </c>
      <c r="E204" t="s">
        <v>17</v>
      </c>
      <c r="F204" t="s">
        <v>85</v>
      </c>
      <c r="G204" s="1">
        <v>109548.7</v>
      </c>
      <c r="H204" t="s">
        <v>19</v>
      </c>
      <c r="I204" s="2">
        <v>45704</v>
      </c>
      <c r="J204">
        <v>1</v>
      </c>
      <c r="K204" t="s">
        <v>20</v>
      </c>
      <c r="L204" s="16" t="s">
        <v>622</v>
      </c>
      <c r="M204">
        <v>1.2547945205479452</v>
      </c>
      <c r="N204" t="s">
        <v>26</v>
      </c>
    </row>
    <row r="205" spans="1:14" x14ac:dyDescent="0.3">
      <c r="A205" t="s">
        <v>553</v>
      </c>
      <c r="B205" t="s">
        <v>554</v>
      </c>
      <c r="C205" t="s">
        <v>187</v>
      </c>
      <c r="E205" t="s">
        <v>30</v>
      </c>
      <c r="F205" t="s">
        <v>34</v>
      </c>
      <c r="G205" s="1">
        <v>98589.78</v>
      </c>
      <c r="H205" t="s">
        <v>19</v>
      </c>
      <c r="I205" s="2">
        <v>43400</v>
      </c>
      <c r="J205">
        <v>0.6</v>
      </c>
      <c r="K205" t="s">
        <v>103</v>
      </c>
      <c r="L205" s="16" t="s">
        <v>625</v>
      </c>
      <c r="M205">
        <v>7.5671232876712331</v>
      </c>
      <c r="N205" t="s">
        <v>21</v>
      </c>
    </row>
    <row r="206" spans="1:14" x14ac:dyDescent="0.3">
      <c r="A206" t="s">
        <v>555</v>
      </c>
      <c r="B206" t="s">
        <v>556</v>
      </c>
      <c r="C206" t="s">
        <v>557</v>
      </c>
      <c r="E206" t="s">
        <v>17</v>
      </c>
      <c r="F206" t="s">
        <v>34</v>
      </c>
      <c r="G206" s="1">
        <v>104335.64</v>
      </c>
      <c r="H206" t="s">
        <v>19</v>
      </c>
      <c r="I206" s="2">
        <v>46019</v>
      </c>
      <c r="J206">
        <v>0.8</v>
      </c>
      <c r="K206" t="s">
        <v>109</v>
      </c>
      <c r="L206" s="16" t="s">
        <v>622</v>
      </c>
      <c r="M206">
        <v>0.39178082191780822</v>
      </c>
      <c r="N206" t="s">
        <v>21</v>
      </c>
    </row>
    <row r="207" spans="1:14" x14ac:dyDescent="0.3">
      <c r="A207" t="s">
        <v>558</v>
      </c>
      <c r="B207" t="s">
        <v>158</v>
      </c>
      <c r="C207" t="s">
        <v>525</v>
      </c>
      <c r="E207" t="s">
        <v>17</v>
      </c>
      <c r="F207" t="s">
        <v>34</v>
      </c>
      <c r="G207" s="1">
        <v>80776.11</v>
      </c>
      <c r="H207" t="s">
        <v>19</v>
      </c>
      <c r="I207" s="2">
        <v>44924</v>
      </c>
      <c r="J207">
        <v>0.3</v>
      </c>
      <c r="K207" t="s">
        <v>20</v>
      </c>
      <c r="L207" s="16" t="s">
        <v>625</v>
      </c>
      <c r="M207">
        <v>3.3917808219178083</v>
      </c>
      <c r="N207" t="s">
        <v>21</v>
      </c>
    </row>
    <row r="208" spans="1:14" x14ac:dyDescent="0.3">
      <c r="A208" t="s">
        <v>559</v>
      </c>
      <c r="B208" t="s">
        <v>560</v>
      </c>
      <c r="C208" t="s">
        <v>266</v>
      </c>
      <c r="E208" t="s">
        <v>30</v>
      </c>
      <c r="F208" t="s">
        <v>18</v>
      </c>
      <c r="G208" s="1">
        <v>39299.519999999997</v>
      </c>
      <c r="H208" t="s">
        <v>610</v>
      </c>
      <c r="I208" s="2">
        <v>43359</v>
      </c>
      <c r="J208">
        <v>0.3</v>
      </c>
      <c r="K208" t="s">
        <v>20</v>
      </c>
      <c r="L208" s="16" t="s">
        <v>622</v>
      </c>
      <c r="M208">
        <v>7.6794520547945204</v>
      </c>
      <c r="N208" t="s">
        <v>21</v>
      </c>
    </row>
    <row r="209" spans="1:14" x14ac:dyDescent="0.3">
      <c r="A209" t="s">
        <v>561</v>
      </c>
      <c r="B209" t="s">
        <v>217</v>
      </c>
      <c r="C209" t="s">
        <v>275</v>
      </c>
      <c r="E209" t="s">
        <v>17</v>
      </c>
      <c r="F209" t="s">
        <v>93</v>
      </c>
      <c r="G209" s="1">
        <v>109711.5</v>
      </c>
      <c r="H209" t="s">
        <v>19</v>
      </c>
      <c r="I209" s="2">
        <v>43472</v>
      </c>
      <c r="J209">
        <v>0.4</v>
      </c>
      <c r="K209" t="s">
        <v>103</v>
      </c>
      <c r="L209" s="16" t="s">
        <v>625</v>
      </c>
      <c r="M209">
        <v>7.3698630136986303</v>
      </c>
      <c r="N209" t="s">
        <v>21</v>
      </c>
    </row>
    <row r="210" spans="1:14" x14ac:dyDescent="0.3">
      <c r="A210" t="s">
        <v>562</v>
      </c>
      <c r="B210" t="s">
        <v>240</v>
      </c>
      <c r="C210" t="s">
        <v>138</v>
      </c>
      <c r="E210" t="s">
        <v>30</v>
      </c>
      <c r="F210" t="s">
        <v>61</v>
      </c>
      <c r="G210" s="1">
        <v>31606.28</v>
      </c>
      <c r="H210" t="s">
        <v>610</v>
      </c>
      <c r="I210" s="2">
        <v>45607</v>
      </c>
      <c r="J210">
        <v>1</v>
      </c>
      <c r="K210" t="s">
        <v>20</v>
      </c>
      <c r="L210" s="16" t="s">
        <v>624</v>
      </c>
      <c r="M210">
        <v>1.5205479452054795</v>
      </c>
      <c r="N210" t="s">
        <v>26</v>
      </c>
    </row>
    <row r="211" spans="1:14" x14ac:dyDescent="0.3">
      <c r="A211" t="s">
        <v>563</v>
      </c>
      <c r="B211" t="s">
        <v>217</v>
      </c>
      <c r="C211" t="s">
        <v>191</v>
      </c>
      <c r="E211" t="s">
        <v>17</v>
      </c>
      <c r="F211" t="s">
        <v>38</v>
      </c>
      <c r="G211" s="1">
        <v>33838.03</v>
      </c>
      <c r="H211" t="s">
        <v>610</v>
      </c>
      <c r="I211" s="2">
        <v>43522</v>
      </c>
      <c r="J211">
        <v>0.6</v>
      </c>
      <c r="K211" t="s">
        <v>20</v>
      </c>
      <c r="L211" s="16" t="s">
        <v>622</v>
      </c>
      <c r="M211">
        <v>7.2328767123287667</v>
      </c>
      <c r="N211" t="s">
        <v>21</v>
      </c>
    </row>
    <row r="212" spans="1:14" x14ac:dyDescent="0.3">
      <c r="A212" t="s">
        <v>564</v>
      </c>
      <c r="B212" t="s">
        <v>407</v>
      </c>
      <c r="C212" t="s">
        <v>565</v>
      </c>
      <c r="E212" t="s">
        <v>17</v>
      </c>
      <c r="F212" t="s">
        <v>18</v>
      </c>
      <c r="G212" s="1">
        <v>66276.600000000006</v>
      </c>
      <c r="H212" t="s">
        <v>19</v>
      </c>
      <c r="I212" s="2">
        <v>44122</v>
      </c>
      <c r="J212">
        <v>0.3</v>
      </c>
      <c r="K212" t="s">
        <v>109</v>
      </c>
      <c r="L212" s="16" t="s">
        <v>623</v>
      </c>
      <c r="M212">
        <v>5.5890410958904111</v>
      </c>
      <c r="N212" t="s">
        <v>21</v>
      </c>
    </row>
    <row r="213" spans="1:14" x14ac:dyDescent="0.3">
      <c r="A213" t="s">
        <v>566</v>
      </c>
      <c r="B213" t="s">
        <v>446</v>
      </c>
      <c r="C213" t="s">
        <v>567</v>
      </c>
      <c r="E213" t="s">
        <v>30</v>
      </c>
      <c r="F213" t="s">
        <v>18</v>
      </c>
      <c r="G213" s="1">
        <v>113631.19</v>
      </c>
      <c r="H213" t="s">
        <v>19</v>
      </c>
      <c r="I213" s="2">
        <v>44284</v>
      </c>
      <c r="J213">
        <v>0.3</v>
      </c>
      <c r="K213" t="s">
        <v>20</v>
      </c>
      <c r="L213" s="16" t="s">
        <v>625</v>
      </c>
      <c r="M213">
        <v>5.1452054794520548</v>
      </c>
      <c r="N213" t="s">
        <v>21</v>
      </c>
    </row>
    <row r="214" spans="1:14" x14ac:dyDescent="0.3">
      <c r="A214" t="s">
        <v>568</v>
      </c>
      <c r="B214" t="s">
        <v>225</v>
      </c>
      <c r="C214" t="s">
        <v>569</v>
      </c>
      <c r="D214" t="s">
        <v>515</v>
      </c>
      <c r="E214" t="s">
        <v>17</v>
      </c>
      <c r="F214" t="s">
        <v>51</v>
      </c>
      <c r="G214" s="1">
        <v>98024.320000000007</v>
      </c>
      <c r="H214" t="s">
        <v>19</v>
      </c>
      <c r="I214" s="2">
        <v>43380</v>
      </c>
      <c r="J214">
        <v>1</v>
      </c>
      <c r="K214" t="s">
        <v>20</v>
      </c>
      <c r="L214" s="16" t="s">
        <v>625</v>
      </c>
      <c r="M214">
        <v>7.6219178082191785</v>
      </c>
      <c r="N214" t="s">
        <v>26</v>
      </c>
    </row>
    <row r="215" spans="1:14" x14ac:dyDescent="0.3">
      <c r="A215" t="s">
        <v>570</v>
      </c>
      <c r="B215" t="s">
        <v>571</v>
      </c>
      <c r="C215" t="s">
        <v>307</v>
      </c>
      <c r="E215" t="s">
        <v>30</v>
      </c>
      <c r="F215" t="s">
        <v>61</v>
      </c>
      <c r="G215" s="1">
        <v>35486.639999999999</v>
      </c>
      <c r="H215" t="s">
        <v>610</v>
      </c>
      <c r="I215" s="2">
        <v>44087</v>
      </c>
      <c r="J215">
        <v>0.3</v>
      </c>
      <c r="K215" t="s">
        <v>20</v>
      </c>
      <c r="L215" s="16" t="s">
        <v>624</v>
      </c>
      <c r="M215">
        <v>5.6849315068493151</v>
      </c>
      <c r="N215" t="s">
        <v>21</v>
      </c>
    </row>
    <row r="216" spans="1:14" x14ac:dyDescent="0.3">
      <c r="A216" t="s">
        <v>572</v>
      </c>
      <c r="B216" t="s">
        <v>573</v>
      </c>
      <c r="C216" t="s">
        <v>574</v>
      </c>
      <c r="E216" t="s">
        <v>30</v>
      </c>
      <c r="F216" t="s">
        <v>93</v>
      </c>
      <c r="G216" s="1">
        <v>75300.539999999994</v>
      </c>
      <c r="H216" t="s">
        <v>19</v>
      </c>
      <c r="I216" s="2">
        <v>45341</v>
      </c>
      <c r="J216">
        <v>0.8</v>
      </c>
      <c r="K216" t="s">
        <v>103</v>
      </c>
      <c r="L216" s="16" t="s">
        <v>624</v>
      </c>
      <c r="M216">
        <v>2.2493150684931509</v>
      </c>
      <c r="N216" t="s">
        <v>21</v>
      </c>
    </row>
    <row r="217" spans="1:14" x14ac:dyDescent="0.3">
      <c r="A217" t="s">
        <v>575</v>
      </c>
      <c r="B217" t="s">
        <v>468</v>
      </c>
      <c r="C217" t="s">
        <v>576</v>
      </c>
      <c r="E217" t="s">
        <v>17</v>
      </c>
      <c r="F217" t="s">
        <v>46</v>
      </c>
      <c r="G217" s="1">
        <v>117543.18</v>
      </c>
      <c r="H217" t="s">
        <v>19</v>
      </c>
      <c r="I217" s="2">
        <v>44918</v>
      </c>
      <c r="J217">
        <v>1</v>
      </c>
      <c r="K217" t="s">
        <v>109</v>
      </c>
      <c r="L217" s="16" t="s">
        <v>625</v>
      </c>
      <c r="M217">
        <v>3.408219178082192</v>
      </c>
      <c r="N217" t="s">
        <v>26</v>
      </c>
    </row>
    <row r="218" spans="1:14" x14ac:dyDescent="0.3">
      <c r="A218" t="s">
        <v>577</v>
      </c>
      <c r="B218" t="s">
        <v>578</v>
      </c>
      <c r="C218" t="s">
        <v>579</v>
      </c>
      <c r="E218" t="s">
        <v>30</v>
      </c>
      <c r="F218" t="s">
        <v>51</v>
      </c>
      <c r="G218" s="1">
        <v>124698.14</v>
      </c>
      <c r="H218" t="s">
        <v>19</v>
      </c>
      <c r="I218" s="2">
        <v>44434</v>
      </c>
      <c r="J218">
        <v>1</v>
      </c>
      <c r="K218" t="s">
        <v>103</v>
      </c>
      <c r="L218" s="16" t="s">
        <v>623</v>
      </c>
      <c r="M218">
        <v>4.7342465753424658</v>
      </c>
      <c r="N218" t="s">
        <v>26</v>
      </c>
    </row>
    <row r="219" spans="1:14" x14ac:dyDescent="0.3">
      <c r="A219" t="s">
        <v>580</v>
      </c>
      <c r="B219" t="s">
        <v>581</v>
      </c>
      <c r="C219" t="s">
        <v>582</v>
      </c>
      <c r="E219" t="s">
        <v>30</v>
      </c>
      <c r="F219" t="s">
        <v>51</v>
      </c>
      <c r="G219" s="1">
        <v>85444.22</v>
      </c>
      <c r="H219" t="s">
        <v>19</v>
      </c>
      <c r="I219" s="2">
        <v>45235</v>
      </c>
      <c r="J219">
        <v>0.3</v>
      </c>
      <c r="K219" t="s">
        <v>109</v>
      </c>
      <c r="L219" s="16" t="s">
        <v>622</v>
      </c>
      <c r="M219">
        <v>2.5397260273972604</v>
      </c>
      <c r="N219" t="s">
        <v>21</v>
      </c>
    </row>
    <row r="220" spans="1:14" x14ac:dyDescent="0.3">
      <c r="A220" t="s">
        <v>583</v>
      </c>
      <c r="B220" t="s">
        <v>584</v>
      </c>
      <c r="C220" t="s">
        <v>585</v>
      </c>
      <c r="E220" t="s">
        <v>30</v>
      </c>
      <c r="F220" t="s">
        <v>34</v>
      </c>
      <c r="G220" s="1">
        <v>84915.98</v>
      </c>
      <c r="H220" t="s">
        <v>19</v>
      </c>
      <c r="I220" s="2">
        <v>43629</v>
      </c>
      <c r="J220">
        <v>0.8</v>
      </c>
      <c r="K220" t="s">
        <v>103</v>
      </c>
      <c r="L220" s="16" t="s">
        <v>622</v>
      </c>
      <c r="M220">
        <v>6.9397260273972599</v>
      </c>
      <c r="N220" t="s">
        <v>21</v>
      </c>
    </row>
    <row r="221" spans="1:14" x14ac:dyDescent="0.3">
      <c r="A221" t="s">
        <v>586</v>
      </c>
      <c r="B221" t="s">
        <v>587</v>
      </c>
      <c r="C221" t="s">
        <v>588</v>
      </c>
      <c r="E221" t="s">
        <v>17</v>
      </c>
      <c r="F221" t="s">
        <v>61</v>
      </c>
      <c r="G221" s="1">
        <v>63059.6</v>
      </c>
      <c r="H221" t="s">
        <v>47</v>
      </c>
      <c r="I221" s="2">
        <v>45185</v>
      </c>
      <c r="J221">
        <v>0.4</v>
      </c>
      <c r="K221" t="s">
        <v>109</v>
      </c>
      <c r="L221" s="16" t="s">
        <v>624</v>
      </c>
      <c r="M221">
        <v>2.6767123287671235</v>
      </c>
      <c r="N221" t="s">
        <v>21</v>
      </c>
    </row>
    <row r="222" spans="1:14" x14ac:dyDescent="0.3">
      <c r="A222" t="s">
        <v>589</v>
      </c>
      <c r="B222" t="s">
        <v>590</v>
      </c>
      <c r="C222" t="s">
        <v>591</v>
      </c>
      <c r="E222" t="s">
        <v>17</v>
      </c>
      <c r="F222" t="s">
        <v>51</v>
      </c>
      <c r="G222" s="1">
        <v>46397.18</v>
      </c>
      <c r="H222" t="s">
        <v>47</v>
      </c>
      <c r="I222" s="2">
        <v>45317</v>
      </c>
      <c r="J222">
        <v>0.4</v>
      </c>
      <c r="K222" t="s">
        <v>20</v>
      </c>
      <c r="L222" s="16" t="s">
        <v>625</v>
      </c>
      <c r="M222">
        <v>2.3150684931506849</v>
      </c>
      <c r="N222" t="s">
        <v>21</v>
      </c>
    </row>
    <row r="223" spans="1:14" x14ac:dyDescent="0.3">
      <c r="A223" t="s">
        <v>592</v>
      </c>
      <c r="B223" t="s">
        <v>217</v>
      </c>
      <c r="C223" t="s">
        <v>453</v>
      </c>
      <c r="E223" t="s">
        <v>17</v>
      </c>
      <c r="F223" t="s">
        <v>34</v>
      </c>
      <c r="G223" s="1">
        <v>89518.81</v>
      </c>
      <c r="H223" t="s">
        <v>19</v>
      </c>
      <c r="I223" s="2">
        <v>45416</v>
      </c>
      <c r="J223">
        <v>1</v>
      </c>
      <c r="K223" t="s">
        <v>103</v>
      </c>
      <c r="L223" t="s">
        <v>622</v>
      </c>
      <c r="M223">
        <v>2.043835616438356</v>
      </c>
      <c r="N223" t="s">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5BBF-3A60-4BD3-980D-AFC9D58A2A66}">
  <dimension ref="F6"/>
  <sheetViews>
    <sheetView workbookViewId="0">
      <selection activeCell="H6" sqref="H6"/>
    </sheetView>
  </sheetViews>
  <sheetFormatPr defaultRowHeight="14.4" x14ac:dyDescent="0.3"/>
  <cols>
    <col min="6" max="6" width="26.5546875" customWidth="1"/>
  </cols>
  <sheetData>
    <row r="6" spans="6:6" ht="142.19999999999999" customHeight="1" x14ac:dyDescent="0.3">
      <c r="F6" t="e" vm="2">
        <v>#VALUE!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0AC3C0-9729-4836-AD83-A00D76CDA2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Pivot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DEBRUP MUKHERJEE</dc:creator>
  <cp:lastModifiedBy>DEBRUP MUKHERJEE</cp:lastModifiedBy>
  <dcterms:created xsi:type="dcterms:W3CDTF">2026-05-22T08:31:47Z</dcterms:created>
  <dcterms:modified xsi:type="dcterms:W3CDTF">2026-05-22T17:22:24Z</dcterms:modified>
</cp:coreProperties>
</file>