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480" tabRatio="500"/>
  </bookViews>
  <sheets>
    <sheet name="cumulative-3.csv" sheetId="1" r:id="rId1"/>
  </sheets>
  <definedNames>
    <definedName name="MEarth">5.972E+24</definedName>
    <definedName name="MMars">6.39E+23</definedName>
    <definedName name="REarth">6371</definedName>
    <definedName name="RSun">695800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6" i="1" l="1"/>
  <c r="AT75" i="1"/>
  <c r="AT74" i="1"/>
  <c r="AQ76" i="1"/>
  <c r="AN76" i="1"/>
  <c r="P77" i="1"/>
  <c r="P76" i="1"/>
  <c r="M76" i="1"/>
</calcChain>
</file>

<file path=xl/sharedStrings.xml><?xml version="1.0" encoding="utf-8"?>
<sst xmlns="http://schemas.openxmlformats.org/spreadsheetml/2006/main" count="153" uniqueCount="144">
  <si>
    <t># This file was produced by the NASA Exoplanet Archive  http://exoplanetarchive.ipac.caltech.edu</t>
  </si>
  <si>
    <t># Fri Jan  9 10:45:08 2015</t>
  </si>
  <si>
    <t>#</t>
  </si>
  <si>
    <t># CONSTRAINT:  where (kepid like '%5080636%'</t>
  </si>
  <si>
    <t># CONSTRAINT:  )</t>
  </si>
  <si>
    <t># COLUMN kepid:          (not found)</t>
  </si>
  <si>
    <t># COLUMN kepoi_name:     KOI Name</t>
  </si>
  <si>
    <t># COLUMN kepler_name:    Kepler Name</t>
  </si>
  <si>
    <t># COLUMN koi_pdisposition: Disposition Using Kepler Data</t>
  </si>
  <si>
    <t># COLUMN koi_disposition: Exoplanet Archive Disposition</t>
  </si>
  <si>
    <t># COLUMN koi_period:     Orbital Period [days]</t>
  </si>
  <si>
    <t># COLUMN koi_period_err1: Orbital Period Upper Unc. [days]</t>
  </si>
  <si>
    <t># COLUMN koi_period_err2: Orbital Period Lower Unc. [days]</t>
  </si>
  <si>
    <t># COLUMN koi_time0bk:    Transit Epoch [BKJD]</t>
  </si>
  <si>
    <t># COLUMN koi_time0bk_err1: Transit Epoch Upper Unc. [BKJD]</t>
  </si>
  <si>
    <t># COLUMN koi_time0bk_err2: Transit Epoch Lower Unc. [BKJD]</t>
  </si>
  <si>
    <t># COLUMN koi_depth:      Transit Depth [ppm]</t>
  </si>
  <si>
    <t># COLUMN koi_depth_err1: Transit Depth Upper Unc. [ppm]</t>
  </si>
  <si>
    <t># COLUMN koi_depth_err2: Transit Depth Lower Unc. [ppm]</t>
  </si>
  <si>
    <t># COLUMN koi_duration:   Transit Duration [hrs]</t>
  </si>
  <si>
    <t># COLUMN koi_duration_err1: Transit Duration Upper Unc. [hrs]</t>
  </si>
  <si>
    <t># COLUMN koi_duration_err2: Transit Duration Lower Unc. [hrs]</t>
  </si>
  <si>
    <t># COLUMN koi_ingress:    Ingress Duration [hrs]</t>
  </si>
  <si>
    <t># COLUMN koi_ingress_err1: Ingress Duration Upper Unc. [hrs]</t>
  </si>
  <si>
    <t># COLUMN koi_ingress_err2: Ingress Duration Lower Unc. [hrs]</t>
  </si>
  <si>
    <t># COLUMN koi_impact:     Impact Parameter</t>
  </si>
  <si>
    <t># COLUMN koi_impact_err1: Impact Parameter Upper Unc.</t>
  </si>
  <si>
    <t># COLUMN koi_impact_err2: Impact Parameter Lower Unc.</t>
  </si>
  <si>
    <t># COLUMN koi_incl:       Inclination [deg]</t>
  </si>
  <si>
    <t># COLUMN koi_incl_err1:  Inclination Upper Unc. [deg]</t>
  </si>
  <si>
    <t># COLUMN koi_incl_err2:  Inclination Lower Unc. [deg]</t>
  </si>
  <si>
    <t># COLUMN koi_sma:        Orbit Semi-Major Axis [AU]</t>
  </si>
  <si>
    <t># COLUMN koi_sma_err1:   Orbit Semi-Major Axis Upper Unc. [AU]</t>
  </si>
  <si>
    <t># COLUMN koi_sma_err2:   Orbit Semi-Major Axis Lower Unc. [AU]</t>
  </si>
  <si>
    <t># COLUMN koi_eccen:      Eccentricity</t>
  </si>
  <si>
    <t># COLUMN koi_eccen_err1: Eccentricity Upper Unc.</t>
  </si>
  <si>
    <t># COLUMN koi_eccen_err2: Eccentricity Lower Unc.</t>
  </si>
  <si>
    <t># COLUMN koi_longp:      Long. of Periastron [deg]</t>
  </si>
  <si>
    <t># COLUMN koi_longp_err1: Long. of Periastron Upper Unc. [deg]</t>
  </si>
  <si>
    <t># COLUMN koi_longp_err2: Long. of Periastron Lower Unc. [deg]</t>
  </si>
  <si>
    <t># COLUMN koi_dor:        Planet-Star Distance over Star Radius</t>
  </si>
  <si>
    <t># COLUMN koi_dor_err1:   Planet-Star Distance over Star Radius Upper Unc.</t>
  </si>
  <si>
    <t># COLUMN koi_dor_err2:   Planet-Star Distance over Star Radius Lower Unc.</t>
  </si>
  <si>
    <t># COLUMN koi_ror:        Planet-Star Radius Ratio</t>
  </si>
  <si>
    <t># COLUMN koi_ror_err1:   Planet-Star Radius Ratio Upper Unc.</t>
  </si>
  <si>
    <t># COLUMN koi_ror_err2:   Planet-Star Radius Ratio Lower Unc.</t>
  </si>
  <si>
    <t># COLUMN koi_prad:       Planetary Radius [Earth radii]</t>
  </si>
  <si>
    <t># COLUMN koi_prad_err1:  Planetary Radius Upper Unc. [Earth radii]</t>
  </si>
  <si>
    <t># COLUMN koi_prad_err2:  Planetary Radius Lower Unc. [Earth radii]</t>
  </si>
  <si>
    <t># COLUMN koi_teq:        Equilibrium Temperature [K]</t>
  </si>
  <si>
    <t># COLUMN koi_teq_err1:   Equilibrium Temperature Upper Unc. [K]</t>
  </si>
  <si>
    <t># COLUMN koi_teq_err2:   Equilibrium Temperature Lower Unc. [K]</t>
  </si>
  <si>
    <t># COLUMN koi_steff:      Stellar Effective Temperature [K]</t>
  </si>
  <si>
    <t># COLUMN koi_steff_err1: Stellar Effective Temperature Upper Unc. [K]</t>
  </si>
  <si>
    <t># COLUMN koi_steff_err2: Stellar Effective Temperature Lower Unc. [K]</t>
  </si>
  <si>
    <t># COLUMN koi_slogg:      Stellar Surface Gravity [log10(cm/s**2)]</t>
  </si>
  <si>
    <t># COLUMN koi_slogg_err1: Stellar Surface Gravity Upper Unc. [log10(cm/s**2)]</t>
  </si>
  <si>
    <t># COLUMN koi_slogg_err2: Stellar Surface Gravity Lower Unc. [log10(cm/s**2)]</t>
  </si>
  <si>
    <t># COLUMN koi_srad:       Stellar Radius [Solar radii]</t>
  </si>
  <si>
    <t># COLUMN koi_srad_err1:  Stellar Radius Upper Unc. [Solar radii]</t>
  </si>
  <si>
    <t># COLUMN koi_srad_err2:  Stellar Radius Lower Unc. [Solar radii]</t>
  </si>
  <si>
    <t># COLUMN koi_smet:       Stellar Metallicity [dex]</t>
  </si>
  <si>
    <t># COLUMN koi_smet_err1:  Stellar Metallicity Upper Unc. [dex]</t>
  </si>
  <si>
    <t># COLUMN koi_smet_err2:  Stellar Metallicity Lower Unc. [dex]</t>
  </si>
  <si>
    <t># COLUMN koi_sparprov:   Stellar Parameter Provenance</t>
  </si>
  <si>
    <t># COLUMN koi_vet_stat:   Vetting Status</t>
  </si>
  <si>
    <t># COLUMN koi_vet_date:   (not found)</t>
  </si>
  <si>
    <t># COLUMN ra:             RA [decimal degrees]</t>
  </si>
  <si>
    <t># COLUMN dec:            Dec [decimal degrees]</t>
  </si>
  <si>
    <t># COLUMN koi_kepmag:     Kepler-band [mag]</t>
  </si>
  <si>
    <t>rowid</t>
  </si>
  <si>
    <t>kepid</t>
  </si>
  <si>
    <t>kepoi_name</t>
  </si>
  <si>
    <t>kepler_name</t>
  </si>
  <si>
    <t>koi_pdisposition</t>
  </si>
  <si>
    <t>koi_disposition</t>
  </si>
  <si>
    <t>koi_period</t>
  </si>
  <si>
    <t>koi_period_err1</t>
  </si>
  <si>
    <t>koi_period_err2</t>
  </si>
  <si>
    <t>koi_time0bk</t>
  </si>
  <si>
    <t>koi_time0bk_err1</t>
  </si>
  <si>
    <t>koi_time0bk_err2</t>
  </si>
  <si>
    <t>koi_depth</t>
  </si>
  <si>
    <t>koi_depth_err1</t>
  </si>
  <si>
    <t>koi_depth_err2</t>
  </si>
  <si>
    <t>koi_duration</t>
  </si>
  <si>
    <t>koi_duration_err1</t>
  </si>
  <si>
    <t>koi_duration_err2</t>
  </si>
  <si>
    <t>koi_ingress</t>
  </si>
  <si>
    <t>koi_ingress_err1</t>
  </si>
  <si>
    <t>koi_ingress_err2</t>
  </si>
  <si>
    <t>koi_impact</t>
  </si>
  <si>
    <t>koi_impact_err1</t>
  </si>
  <si>
    <t>koi_impact_err2</t>
  </si>
  <si>
    <t>koi_incl</t>
  </si>
  <si>
    <t>koi_incl_err1</t>
  </si>
  <si>
    <t>koi_incl_err2</t>
  </si>
  <si>
    <t>koi_sma</t>
  </si>
  <si>
    <t>koi_sma_err1</t>
  </si>
  <si>
    <t>koi_sma_err2</t>
  </si>
  <si>
    <t>koi_eccen</t>
  </si>
  <si>
    <t>koi_eccen_err1</t>
  </si>
  <si>
    <t>koi_eccen_err2</t>
  </si>
  <si>
    <t>koi_longp</t>
  </si>
  <si>
    <t>koi_longp_err1</t>
  </si>
  <si>
    <t>koi_longp_err2</t>
  </si>
  <si>
    <t>koi_dor</t>
  </si>
  <si>
    <t>koi_dor_err1</t>
  </si>
  <si>
    <t>koi_dor_err2</t>
  </si>
  <si>
    <t>koi_ror</t>
  </si>
  <si>
    <t>koi_ror_err1</t>
  </si>
  <si>
    <t>koi_ror_err2</t>
  </si>
  <si>
    <t>koi_prad</t>
  </si>
  <si>
    <t>koi_prad_err1</t>
  </si>
  <si>
    <t>koi_prad_err2</t>
  </si>
  <si>
    <t>koi_teq</t>
  </si>
  <si>
    <t>koi_teq_err1</t>
  </si>
  <si>
    <t>koi_teq_err2</t>
  </si>
  <si>
    <t>koi_steff</t>
  </si>
  <si>
    <t>koi_steff_err1</t>
  </si>
  <si>
    <t>koi_steff_err2</t>
  </si>
  <si>
    <t>koi_slogg</t>
  </si>
  <si>
    <t>koi_slogg_err1</t>
  </si>
  <si>
    <t>koi_slogg_err2</t>
  </si>
  <si>
    <t>koi_srad</t>
  </si>
  <si>
    <t>koi_srad_err1</t>
  </si>
  <si>
    <t>koi_srad_err2</t>
  </si>
  <si>
    <t>koi_smet</t>
  </si>
  <si>
    <t>koi_smet_err1</t>
  </si>
  <si>
    <t>koi_smet_err2</t>
  </si>
  <si>
    <t>koi_sparprov</t>
  </si>
  <si>
    <t>koi_vet_stat</t>
  </si>
  <si>
    <t>koi_vet_date</t>
  </si>
  <si>
    <t>ra</t>
  </si>
  <si>
    <t>dec</t>
  </si>
  <si>
    <t>koi_kepmag</t>
  </si>
  <si>
    <t>K01843.01</t>
  </si>
  <si>
    <t>CANDIDATE</t>
  </si>
  <si>
    <t>stellar_q1_q16</t>
  </si>
  <si>
    <t>Active</t>
  </si>
  <si>
    <t>K01843.02</t>
  </si>
  <si>
    <t>K01843.03</t>
  </si>
  <si>
    <t>Mp</t>
  </si>
  <si>
    <t>Based on Lopez &amp; Fortney (2014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</si>
</sst>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topLeftCell="AK53" workbookViewId="0">
      <selection activeCell="AT77" sqref="AT77"/>
    </sheetView>
  </sheetViews>
  <sheetFormatPr baseColWidth="10" defaultRowHeight="15" x14ac:dyDescent="0"/>
  <cols>
    <col min="13" max="13" width="11.1640625" bestFit="1" customWidth="1"/>
    <col min="14" max="14" width="12.16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2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67">
      <c r="A65" t="s">
        <v>63</v>
      </c>
    </row>
    <row r="66" spans="1:67">
      <c r="A66" t="s">
        <v>64</v>
      </c>
    </row>
    <row r="67" spans="1:67">
      <c r="A67" t="s">
        <v>65</v>
      </c>
    </row>
    <row r="68" spans="1:67">
      <c r="A68" t="s">
        <v>66</v>
      </c>
    </row>
    <row r="69" spans="1:67">
      <c r="A69" t="s">
        <v>67</v>
      </c>
    </row>
    <row r="70" spans="1:67">
      <c r="A70" t="s">
        <v>68</v>
      </c>
    </row>
    <row r="71" spans="1:67">
      <c r="A71" t="s">
        <v>69</v>
      </c>
    </row>
    <row r="72" spans="1:67">
      <c r="A72" t="s">
        <v>2</v>
      </c>
      <c r="AT72" t="s">
        <v>143</v>
      </c>
    </row>
    <row r="73" spans="1:67">
      <c r="A73" t="s">
        <v>70</v>
      </c>
      <c r="B73" t="s">
        <v>71</v>
      </c>
      <c r="C73" t="s">
        <v>72</v>
      </c>
      <c r="D73" t="s">
        <v>73</v>
      </c>
      <c r="E73" t="s">
        <v>74</v>
      </c>
      <c r="F73" t="s">
        <v>75</v>
      </c>
      <c r="G73" t="s">
        <v>76</v>
      </c>
      <c r="H73" t="s">
        <v>77</v>
      </c>
      <c r="I73" t="s">
        <v>78</v>
      </c>
      <c r="J73" t="s">
        <v>79</v>
      </c>
      <c r="K73" t="s">
        <v>80</v>
      </c>
      <c r="L73" t="s">
        <v>81</v>
      </c>
      <c r="M73" t="s">
        <v>82</v>
      </c>
      <c r="N73" t="s">
        <v>83</v>
      </c>
      <c r="O73" t="s">
        <v>84</v>
      </c>
      <c r="P73" t="s">
        <v>85</v>
      </c>
      <c r="Q73" t="s">
        <v>86</v>
      </c>
      <c r="R73" t="s">
        <v>87</v>
      </c>
      <c r="S73" t="s">
        <v>88</v>
      </c>
      <c r="T73" t="s">
        <v>89</v>
      </c>
      <c r="U73" t="s">
        <v>90</v>
      </c>
      <c r="V73" t="s">
        <v>91</v>
      </c>
      <c r="W73" t="s">
        <v>92</v>
      </c>
      <c r="X73" t="s">
        <v>93</v>
      </c>
      <c r="Y73" t="s">
        <v>94</v>
      </c>
      <c r="Z73" t="s">
        <v>95</v>
      </c>
      <c r="AA73" t="s">
        <v>96</v>
      </c>
      <c r="AB73" t="s">
        <v>97</v>
      </c>
      <c r="AC73" t="s">
        <v>98</v>
      </c>
      <c r="AD73" t="s">
        <v>99</v>
      </c>
      <c r="AE73" t="s">
        <v>100</v>
      </c>
      <c r="AF73" t="s">
        <v>101</v>
      </c>
      <c r="AG73" t="s">
        <v>102</v>
      </c>
      <c r="AH73" t="s">
        <v>103</v>
      </c>
      <c r="AI73" t="s">
        <v>104</v>
      </c>
      <c r="AJ73" t="s">
        <v>105</v>
      </c>
      <c r="AK73" t="s">
        <v>106</v>
      </c>
      <c r="AL73" t="s">
        <v>107</v>
      </c>
      <c r="AM73" t="s">
        <v>108</v>
      </c>
      <c r="AN73" t="s">
        <v>109</v>
      </c>
      <c r="AO73" t="s">
        <v>110</v>
      </c>
      <c r="AP73" t="s">
        <v>111</v>
      </c>
      <c r="AQ73" t="s">
        <v>112</v>
      </c>
      <c r="AR73" t="s">
        <v>113</v>
      </c>
      <c r="AS73" t="s">
        <v>114</v>
      </c>
      <c r="AT73" t="s">
        <v>142</v>
      </c>
      <c r="AU73" t="s">
        <v>115</v>
      </c>
      <c r="AV73" t="s">
        <v>116</v>
      </c>
      <c r="AW73" t="s">
        <v>117</v>
      </c>
      <c r="AX73" t="s">
        <v>118</v>
      </c>
      <c r="AY73" t="s">
        <v>119</v>
      </c>
      <c r="AZ73" t="s">
        <v>120</v>
      </c>
      <c r="BA73" t="s">
        <v>121</v>
      </c>
      <c r="BB73" t="s">
        <v>122</v>
      </c>
      <c r="BC73" t="s">
        <v>123</v>
      </c>
      <c r="BD73" t="s">
        <v>124</v>
      </c>
      <c r="BE73" t="s">
        <v>125</v>
      </c>
      <c r="BF73" t="s">
        <v>126</v>
      </c>
      <c r="BG73" t="s">
        <v>127</v>
      </c>
      <c r="BH73" t="s">
        <v>128</v>
      </c>
      <c r="BI73" t="s">
        <v>129</v>
      </c>
      <c r="BJ73" t="s">
        <v>130</v>
      </c>
      <c r="BK73" t="s">
        <v>131</v>
      </c>
      <c r="BL73" t="s">
        <v>132</v>
      </c>
      <c r="BM73" t="s">
        <v>133</v>
      </c>
      <c r="BN73" t="s">
        <v>134</v>
      </c>
      <c r="BO73" t="s">
        <v>135</v>
      </c>
    </row>
    <row r="74" spans="1:67">
      <c r="A74">
        <v>1454</v>
      </c>
      <c r="B74">
        <v>5080636</v>
      </c>
      <c r="C74" t="s">
        <v>136</v>
      </c>
      <c r="E74" t="s">
        <v>137</v>
      </c>
      <c r="F74" t="s">
        <v>137</v>
      </c>
      <c r="G74">
        <v>4.1944965139999999</v>
      </c>
      <c r="H74" s="1">
        <v>5.0309999999999998E-6</v>
      </c>
      <c r="I74" s="1">
        <v>-5.0309999999999998E-6</v>
      </c>
      <c r="J74">
        <v>134.13428999999999</v>
      </c>
      <c r="K74" s="1">
        <v>1.01E-3</v>
      </c>
      <c r="L74" s="1">
        <v>-1.01E-3</v>
      </c>
      <c r="M74">
        <v>745</v>
      </c>
      <c r="N74" s="1">
        <v>16.399999999999999</v>
      </c>
      <c r="O74" s="1">
        <v>-16.399999999999999</v>
      </c>
      <c r="P74">
        <v>1.8482000000000001</v>
      </c>
      <c r="Q74">
        <v>4.3799999999999999E-2</v>
      </c>
      <c r="R74">
        <v>-4.3799999999999999E-2</v>
      </c>
      <c r="V74">
        <v>0.82369999999999999</v>
      </c>
      <c r="W74">
        <v>1.6999999999999999E-3</v>
      </c>
      <c r="X74">
        <v>-0.58279999999999998</v>
      </c>
      <c r="Y74">
        <v>85.37</v>
      </c>
      <c r="AB74">
        <v>3.95E-2</v>
      </c>
      <c r="AE74">
        <v>0</v>
      </c>
      <c r="AK74">
        <v>10.74</v>
      </c>
      <c r="AL74">
        <v>4.7</v>
      </c>
      <c r="AM74">
        <v>-4.7</v>
      </c>
      <c r="AN74">
        <v>2.9387E-2</v>
      </c>
      <c r="AO74" s="1">
        <v>2.3599999999999999E-4</v>
      </c>
      <c r="AP74" s="1">
        <v>-5.2100000000000002E-3</v>
      </c>
      <c r="AQ74">
        <v>1.44</v>
      </c>
      <c r="AR74" s="1">
        <v>0.26</v>
      </c>
      <c r="AS74" s="1">
        <v>-0.16</v>
      </c>
      <c r="AT74" s="4">
        <f>AQ74^4</f>
        <v>4.2998169599999994</v>
      </c>
      <c r="AU74">
        <v>534</v>
      </c>
      <c r="AX74">
        <v>3584</v>
      </c>
      <c r="AY74">
        <v>69</v>
      </c>
      <c r="AZ74">
        <v>-54</v>
      </c>
      <c r="BA74">
        <v>4.7990000000000004</v>
      </c>
      <c r="BB74">
        <v>0.06</v>
      </c>
      <c r="BC74">
        <v>-0.09</v>
      </c>
      <c r="BD74">
        <v>0.45</v>
      </c>
      <c r="BE74">
        <v>0.08</v>
      </c>
      <c r="BF74">
        <v>-0.05</v>
      </c>
      <c r="BJ74" t="s">
        <v>138</v>
      </c>
      <c r="BK74" t="s">
        <v>139</v>
      </c>
      <c r="BL74" s="2">
        <v>40515</v>
      </c>
      <c r="BM74">
        <v>285.01309199999997</v>
      </c>
      <c r="BN74">
        <v>40.220748999999998</v>
      </c>
      <c r="BO74">
        <v>14.404</v>
      </c>
    </row>
    <row r="75" spans="1:67">
      <c r="A75">
        <v>1455</v>
      </c>
      <c r="B75">
        <v>5080636</v>
      </c>
      <c r="C75" t="s">
        <v>140</v>
      </c>
      <c r="E75" t="s">
        <v>137</v>
      </c>
      <c r="F75" t="s">
        <v>137</v>
      </c>
      <c r="G75">
        <v>6.3558228400000001</v>
      </c>
      <c r="H75" s="1">
        <v>3.396E-5</v>
      </c>
      <c r="I75" s="1">
        <v>-3.396E-5</v>
      </c>
      <c r="J75">
        <v>137.50196</v>
      </c>
      <c r="K75" s="1">
        <v>4.0099999999999997E-3</v>
      </c>
      <c r="L75" s="1">
        <v>-4.0099999999999997E-3</v>
      </c>
      <c r="M75">
        <v>200.6</v>
      </c>
      <c r="N75" s="1">
        <v>22.1</v>
      </c>
      <c r="O75" s="1">
        <v>-22.1</v>
      </c>
      <c r="P75">
        <v>1.5249999999999999</v>
      </c>
      <c r="Q75">
        <v>0.14499999999999999</v>
      </c>
      <c r="R75">
        <v>-0.14499999999999999</v>
      </c>
      <c r="V75">
        <v>0.50649999999999995</v>
      </c>
      <c r="W75">
        <v>4.0000000000000002E-4</v>
      </c>
      <c r="X75">
        <v>-0.50649999999999995</v>
      </c>
      <c r="Y75">
        <v>88.81</v>
      </c>
      <c r="AB75">
        <v>5.21E-2</v>
      </c>
      <c r="AE75">
        <v>0</v>
      </c>
      <c r="AK75">
        <v>27.9</v>
      </c>
      <c r="AL75">
        <v>12</v>
      </c>
      <c r="AM75">
        <v>-12</v>
      </c>
      <c r="AN75">
        <v>1.285E-2</v>
      </c>
      <c r="AO75" s="1">
        <v>6.0499999999999996E-4</v>
      </c>
      <c r="AP75" s="1">
        <v>-1.4350000000000001E-3</v>
      </c>
      <c r="AQ75">
        <v>0.63</v>
      </c>
      <c r="AR75" s="1">
        <v>0.11</v>
      </c>
      <c r="AS75" s="1">
        <v>-7.0000000000000007E-2</v>
      </c>
      <c r="AT75" s="4">
        <f>AQ75^4</f>
        <v>0.15752961000000001</v>
      </c>
      <c r="AU75">
        <v>465</v>
      </c>
      <c r="AX75">
        <v>3584</v>
      </c>
      <c r="AY75">
        <v>69</v>
      </c>
      <c r="AZ75">
        <v>-54</v>
      </c>
      <c r="BA75">
        <v>4.7990000000000004</v>
      </c>
      <c r="BB75">
        <v>0.06</v>
      </c>
      <c r="BC75">
        <v>-0.09</v>
      </c>
      <c r="BD75">
        <v>0.45</v>
      </c>
      <c r="BE75">
        <v>0.08</v>
      </c>
      <c r="BF75">
        <v>-0.05</v>
      </c>
      <c r="BJ75" t="s">
        <v>138</v>
      </c>
      <c r="BK75" t="s">
        <v>139</v>
      </c>
      <c r="BL75" s="2">
        <v>40515</v>
      </c>
      <c r="BM75">
        <v>285.01309199999997</v>
      </c>
      <c r="BN75">
        <v>40.220748999999998</v>
      </c>
      <c r="BO75">
        <v>14.404</v>
      </c>
    </row>
    <row r="76" spans="1:67" s="3" customFormat="1">
      <c r="C76" s="3" t="s">
        <v>141</v>
      </c>
      <c r="E76" s="3" t="s">
        <v>137</v>
      </c>
      <c r="F76" s="3" t="s">
        <v>137</v>
      </c>
      <c r="G76" s="3">
        <v>0.176896</v>
      </c>
      <c r="H76" s="3">
        <v>1.9999999999999999E-6</v>
      </c>
      <c r="I76" s="3">
        <v>-1.9999999999999999E-6</v>
      </c>
      <c r="J76">
        <v>131.5395</v>
      </c>
      <c r="K76" s="3">
        <v>8.9999999999999998E-4</v>
      </c>
      <c r="L76" s="3">
        <v>-1.1000000000000001E-3</v>
      </c>
      <c r="M76" s="3">
        <f>0.0085^2*1000000</f>
        <v>72.250000000000014</v>
      </c>
      <c r="P76" s="3">
        <f>G76/PI()*ASIN(V76/(2*(AK76)))*24</f>
        <v>0.17833105527741164</v>
      </c>
      <c r="V76" s="3">
        <v>0.5</v>
      </c>
      <c r="W76" s="3">
        <v>0.3</v>
      </c>
      <c r="X76" s="3">
        <v>-0.3</v>
      </c>
      <c r="AK76" s="3">
        <v>1.9</v>
      </c>
      <c r="AL76" s="3">
        <v>0.8</v>
      </c>
      <c r="AM76" s="3">
        <v>-0.7</v>
      </c>
      <c r="AN76" s="3">
        <f>SQRT(M76/1000000)</f>
        <v>8.5000000000000006E-3</v>
      </c>
      <c r="AO76" s="3">
        <v>8.9999999999999998E-4</v>
      </c>
      <c r="AP76" s="3">
        <v>-8.9999999999999998E-4</v>
      </c>
      <c r="AQ76" s="3">
        <f>AN76*BD76*RSun/REarth</f>
        <v>0.41774211269816364</v>
      </c>
      <c r="AT76" s="4">
        <f>AQ76^4</f>
        <v>3.0453207051599325E-2</v>
      </c>
      <c r="BD76">
        <v>0.45</v>
      </c>
    </row>
    <row r="77" spans="1:67">
      <c r="P77">
        <f>G76/PI()*ASIN(V76/(2*(AK76)))*24*60</f>
        <v>10.699863316644699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cumulative-3.csv</vt:lpstr>
    </vt:vector>
  </TitlesOfParts>
  <Company>CIW/DTM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2015-01-09T18:48:11Z</dcterms:created>
  <dcterms:modified xsi:type="dcterms:W3CDTF">2015-01-09T19:19:42Z</dcterms:modified>
</cp:coreProperties>
</file>