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ourse\"/>
    </mc:Choice>
  </mc:AlternateContent>
  <bookViews>
    <workbookView xWindow="20775" yWindow="5955" windowWidth="27645" windowHeight="16935"/>
  </bookViews>
  <sheets>
    <sheet name="exercise" sheetId="1" r:id="rId1"/>
    <sheet name="solution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2" i="3" l="1"/>
  <c r="C64" i="3"/>
  <c r="C66" i="3"/>
  <c r="C68" i="3"/>
  <c r="C70" i="3"/>
  <c r="C72" i="3"/>
  <c r="C74" i="3"/>
  <c r="C76" i="3"/>
  <c r="C78" i="3"/>
  <c r="H2" i="3"/>
  <c r="H4" i="3"/>
  <c r="H6" i="3"/>
  <c r="H8" i="3"/>
  <c r="C61" i="3"/>
  <c r="C63" i="3"/>
  <c r="C65" i="3"/>
  <c r="C67" i="3"/>
  <c r="C69" i="3"/>
  <c r="C71" i="3"/>
  <c r="C73" i="3"/>
  <c r="C75" i="3"/>
  <c r="C77" i="3"/>
  <c r="C79" i="3"/>
  <c r="H3" i="3"/>
  <c r="H5" i="3"/>
  <c r="H7" i="3"/>
  <c r="D79" i="3"/>
  <c r="D77" i="3"/>
  <c r="D75" i="3"/>
  <c r="D73" i="3"/>
  <c r="D71" i="3"/>
  <c r="D69" i="3"/>
  <c r="D67" i="3"/>
  <c r="D65" i="3"/>
  <c r="D63" i="3"/>
  <c r="D61" i="3"/>
  <c r="E78" i="3"/>
  <c r="E76" i="3"/>
  <c r="E74" i="3"/>
  <c r="E72" i="3"/>
  <c r="E70" i="3"/>
  <c r="E68" i="3"/>
  <c r="E66" i="3"/>
  <c r="E64" i="3"/>
  <c r="E62" i="3"/>
  <c r="E79" i="3"/>
  <c r="E77" i="3"/>
  <c r="E75" i="3"/>
  <c r="E73" i="3"/>
  <c r="E71" i="3"/>
  <c r="E69" i="3"/>
  <c r="E67" i="3"/>
  <c r="E65" i="3"/>
  <c r="E63" i="3"/>
  <c r="E61" i="3"/>
  <c r="D78" i="3"/>
  <c r="D76" i="3"/>
  <c r="D74" i="3"/>
  <c r="D72" i="3"/>
  <c r="D70" i="3"/>
  <c r="D68" i="3"/>
  <c r="D66" i="3"/>
  <c r="D64" i="3"/>
  <c r="D62" i="3"/>
</calcChain>
</file>

<file path=xl/sharedStrings.xml><?xml version="1.0" encoding="utf-8"?>
<sst xmlns="http://schemas.openxmlformats.org/spreadsheetml/2006/main" count="15" uniqueCount="14">
  <si>
    <t>year</t>
  </si>
  <si>
    <t>revenue</t>
  </si>
  <si>
    <t>Forecast(revenue)</t>
  </si>
  <si>
    <t>Lower Confidence Bound(revenue)</t>
  </si>
  <si>
    <t>Upper Confidence Bound(revenue)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</si>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</sst>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5">
    <dxf>
      <numFmt numFmtId="4" formatCode="#,##0.00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solution!$B$1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solution!$B$2:$B$79</c:f>
              <c:numCache>
                <c:formatCode>General</c:formatCode>
                <c:ptCount val="78"/>
                <c:pt idx="0">
                  <c:v>1902000000</c:v>
                </c:pt>
                <c:pt idx="1">
                  <c:v>1753000000</c:v>
                </c:pt>
                <c:pt idx="2">
                  <c:v>1858000000</c:v>
                </c:pt>
                <c:pt idx="3">
                  <c:v>2977000000</c:v>
                </c:pt>
                <c:pt idx="4">
                  <c:v>2279000000</c:v>
                </c:pt>
                <c:pt idx="5">
                  <c:v>2139000000</c:v>
                </c:pt>
                <c:pt idx="6">
                  <c:v>2307000000</c:v>
                </c:pt>
                <c:pt idx="7">
                  <c:v>3986000000</c:v>
                </c:pt>
                <c:pt idx="8">
                  <c:v>3015000000</c:v>
                </c:pt>
                <c:pt idx="9">
                  <c:v>2886000000</c:v>
                </c:pt>
                <c:pt idx="10">
                  <c:v>3262000000</c:v>
                </c:pt>
                <c:pt idx="11">
                  <c:v>5672000000</c:v>
                </c:pt>
                <c:pt idx="12">
                  <c:v>4135000000</c:v>
                </c:pt>
                <c:pt idx="13">
                  <c:v>4063000000</c:v>
                </c:pt>
                <c:pt idx="14">
                  <c:v>4264000000</c:v>
                </c:pt>
                <c:pt idx="15">
                  <c:v>6704000000</c:v>
                </c:pt>
                <c:pt idx="16">
                  <c:v>4889000000</c:v>
                </c:pt>
                <c:pt idx="17">
                  <c:v>4651000000</c:v>
                </c:pt>
                <c:pt idx="18">
                  <c:v>5449000000</c:v>
                </c:pt>
                <c:pt idx="19">
                  <c:v>9520000000</c:v>
                </c:pt>
                <c:pt idx="20">
                  <c:v>7131000000</c:v>
                </c:pt>
                <c:pt idx="21">
                  <c:v>6566000000</c:v>
                </c:pt>
                <c:pt idx="22">
                  <c:v>7560000000</c:v>
                </c:pt>
                <c:pt idx="23">
                  <c:v>12947000000</c:v>
                </c:pt>
                <c:pt idx="24">
                  <c:v>9857000000</c:v>
                </c:pt>
                <c:pt idx="25">
                  <c:v>9913000000</c:v>
                </c:pt>
                <c:pt idx="26">
                  <c:v>10876000000</c:v>
                </c:pt>
                <c:pt idx="27">
                  <c:v>17431000000</c:v>
                </c:pt>
                <c:pt idx="28">
                  <c:v>13185000000</c:v>
                </c:pt>
                <c:pt idx="29">
                  <c:v>12834000000</c:v>
                </c:pt>
                <c:pt idx="30">
                  <c:v>13806000000</c:v>
                </c:pt>
                <c:pt idx="31">
                  <c:v>21268000000</c:v>
                </c:pt>
                <c:pt idx="32">
                  <c:v>16070000000</c:v>
                </c:pt>
                <c:pt idx="33">
                  <c:v>15704000000</c:v>
                </c:pt>
                <c:pt idx="34">
                  <c:v>17092000000</c:v>
                </c:pt>
                <c:pt idx="35">
                  <c:v>25586000000</c:v>
                </c:pt>
                <c:pt idx="36">
                  <c:v>19741000000</c:v>
                </c:pt>
                <c:pt idx="37">
                  <c:v>19340000000</c:v>
                </c:pt>
                <c:pt idx="38">
                  <c:v>20579000000</c:v>
                </c:pt>
                <c:pt idx="39">
                  <c:v>29328000000</c:v>
                </c:pt>
                <c:pt idx="40">
                  <c:v>22717000000</c:v>
                </c:pt>
                <c:pt idx="41">
                  <c:v>23185000000</c:v>
                </c:pt>
                <c:pt idx="42">
                  <c:v>25358000000</c:v>
                </c:pt>
                <c:pt idx="43">
                  <c:v>35746000000</c:v>
                </c:pt>
                <c:pt idx="44">
                  <c:v>29128000000</c:v>
                </c:pt>
                <c:pt idx="45">
                  <c:v>30404000000</c:v>
                </c:pt>
                <c:pt idx="46">
                  <c:v>32714000000</c:v>
                </c:pt>
                <c:pt idx="47">
                  <c:v>43741000000</c:v>
                </c:pt>
                <c:pt idx="48">
                  <c:v>35714000000</c:v>
                </c:pt>
                <c:pt idx="49">
                  <c:v>37955000000</c:v>
                </c:pt>
                <c:pt idx="50">
                  <c:v>43744000000</c:v>
                </c:pt>
                <c:pt idx="51">
                  <c:v>60453000000</c:v>
                </c:pt>
                <c:pt idx="52">
                  <c:v>51042000000</c:v>
                </c:pt>
                <c:pt idx="53">
                  <c:v>52886000000</c:v>
                </c:pt>
                <c:pt idx="54">
                  <c:v>56576000000</c:v>
                </c:pt>
                <c:pt idx="55">
                  <c:v>72383000000</c:v>
                </c:pt>
                <c:pt idx="56">
                  <c:v>59700000000</c:v>
                </c:pt>
                <c:pt idx="57">
                  <c:v>63404000000</c:v>
                </c:pt>
                <c:pt idx="58">
                  <c:v>69981000000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E-4283-8DF1-5FC3E42EAF29}"/>
            </c:ext>
          </c:extLst>
        </c:ser>
        <c:ser>
          <c:idx val="1"/>
          <c:order val="1"/>
          <c:tx>
            <c:strRef>
              <c:f>solution!$C$1</c:f>
              <c:strCache>
                <c:ptCount val="1"/>
                <c:pt idx="0">
                  <c:v>Forecast(revenue)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solution!$A$2:$A$79</c:f>
              <c:numCache>
                <c:formatCode>General</c:formatCode>
                <c:ptCount val="78"/>
                <c:pt idx="0">
                  <c:v>2005</c:v>
                </c:pt>
                <c:pt idx="1">
                  <c:v>2005.25</c:v>
                </c:pt>
                <c:pt idx="2">
                  <c:v>2005.5</c:v>
                </c:pt>
                <c:pt idx="3">
                  <c:v>2005.75</c:v>
                </c:pt>
                <c:pt idx="4">
                  <c:v>2006</c:v>
                </c:pt>
                <c:pt idx="5">
                  <c:v>2006.25</c:v>
                </c:pt>
                <c:pt idx="6">
                  <c:v>2006.5</c:v>
                </c:pt>
                <c:pt idx="7">
                  <c:v>2006.75</c:v>
                </c:pt>
                <c:pt idx="8">
                  <c:v>2007</c:v>
                </c:pt>
                <c:pt idx="9">
                  <c:v>2007.25</c:v>
                </c:pt>
                <c:pt idx="10">
                  <c:v>2007.5</c:v>
                </c:pt>
                <c:pt idx="11">
                  <c:v>2007.75</c:v>
                </c:pt>
                <c:pt idx="12">
                  <c:v>2008</c:v>
                </c:pt>
                <c:pt idx="13">
                  <c:v>2008.25</c:v>
                </c:pt>
                <c:pt idx="14">
                  <c:v>2008.5</c:v>
                </c:pt>
                <c:pt idx="15">
                  <c:v>2008.75</c:v>
                </c:pt>
                <c:pt idx="16">
                  <c:v>2009</c:v>
                </c:pt>
                <c:pt idx="17">
                  <c:v>2009.25</c:v>
                </c:pt>
                <c:pt idx="18">
                  <c:v>2009.5</c:v>
                </c:pt>
                <c:pt idx="19">
                  <c:v>2009.75</c:v>
                </c:pt>
                <c:pt idx="20">
                  <c:v>2010</c:v>
                </c:pt>
                <c:pt idx="21">
                  <c:v>2010.25</c:v>
                </c:pt>
                <c:pt idx="22">
                  <c:v>2010.5</c:v>
                </c:pt>
                <c:pt idx="23">
                  <c:v>2010.75</c:v>
                </c:pt>
                <c:pt idx="24">
                  <c:v>2011</c:v>
                </c:pt>
                <c:pt idx="25">
                  <c:v>2011.25</c:v>
                </c:pt>
                <c:pt idx="26">
                  <c:v>2011.5</c:v>
                </c:pt>
                <c:pt idx="27">
                  <c:v>2011.75</c:v>
                </c:pt>
                <c:pt idx="28">
                  <c:v>2012</c:v>
                </c:pt>
                <c:pt idx="29">
                  <c:v>2012.25</c:v>
                </c:pt>
                <c:pt idx="30">
                  <c:v>2012.5</c:v>
                </c:pt>
                <c:pt idx="31">
                  <c:v>2012.75</c:v>
                </c:pt>
                <c:pt idx="32">
                  <c:v>2013</c:v>
                </c:pt>
                <c:pt idx="33">
                  <c:v>2013.25</c:v>
                </c:pt>
                <c:pt idx="34">
                  <c:v>2013.5</c:v>
                </c:pt>
                <c:pt idx="35">
                  <c:v>2013.75</c:v>
                </c:pt>
                <c:pt idx="36">
                  <c:v>2014</c:v>
                </c:pt>
                <c:pt idx="37">
                  <c:v>2014.25</c:v>
                </c:pt>
                <c:pt idx="38">
                  <c:v>2014.5</c:v>
                </c:pt>
                <c:pt idx="39">
                  <c:v>2014.75</c:v>
                </c:pt>
                <c:pt idx="40">
                  <c:v>2015</c:v>
                </c:pt>
                <c:pt idx="41">
                  <c:v>2015.25</c:v>
                </c:pt>
                <c:pt idx="42">
                  <c:v>2015.5</c:v>
                </c:pt>
                <c:pt idx="43">
                  <c:v>2015.75</c:v>
                </c:pt>
                <c:pt idx="44">
                  <c:v>2016</c:v>
                </c:pt>
                <c:pt idx="45">
                  <c:v>2016.25</c:v>
                </c:pt>
                <c:pt idx="46">
                  <c:v>2016.5</c:v>
                </c:pt>
                <c:pt idx="47">
                  <c:v>2016.75</c:v>
                </c:pt>
                <c:pt idx="48">
                  <c:v>2017</c:v>
                </c:pt>
                <c:pt idx="49">
                  <c:v>2017.25</c:v>
                </c:pt>
                <c:pt idx="50">
                  <c:v>2017.5</c:v>
                </c:pt>
                <c:pt idx="51">
                  <c:v>2017.75</c:v>
                </c:pt>
                <c:pt idx="52">
                  <c:v>2018</c:v>
                </c:pt>
                <c:pt idx="53">
                  <c:v>2018.25</c:v>
                </c:pt>
                <c:pt idx="54">
                  <c:v>2018.5</c:v>
                </c:pt>
                <c:pt idx="55">
                  <c:v>2018.75</c:v>
                </c:pt>
                <c:pt idx="56">
                  <c:v>2019</c:v>
                </c:pt>
                <c:pt idx="57">
                  <c:v>2019.25</c:v>
                </c:pt>
                <c:pt idx="58">
                  <c:v>2019.5</c:v>
                </c:pt>
                <c:pt idx="59">
                  <c:v>2019.75</c:v>
                </c:pt>
                <c:pt idx="60">
                  <c:v>2020</c:v>
                </c:pt>
                <c:pt idx="61">
                  <c:v>2020.25</c:v>
                </c:pt>
                <c:pt idx="62">
                  <c:v>2020.5</c:v>
                </c:pt>
                <c:pt idx="63">
                  <c:v>2020.75</c:v>
                </c:pt>
                <c:pt idx="64">
                  <c:v>2021</c:v>
                </c:pt>
                <c:pt idx="65">
                  <c:v>2021.25</c:v>
                </c:pt>
                <c:pt idx="66">
                  <c:v>2021.5</c:v>
                </c:pt>
                <c:pt idx="67">
                  <c:v>2021.75</c:v>
                </c:pt>
                <c:pt idx="68">
                  <c:v>2022</c:v>
                </c:pt>
                <c:pt idx="69">
                  <c:v>2022.25</c:v>
                </c:pt>
                <c:pt idx="70">
                  <c:v>2022.5</c:v>
                </c:pt>
                <c:pt idx="71">
                  <c:v>2022.75</c:v>
                </c:pt>
                <c:pt idx="72">
                  <c:v>2023</c:v>
                </c:pt>
                <c:pt idx="73">
                  <c:v>2023.25</c:v>
                </c:pt>
                <c:pt idx="74">
                  <c:v>2023.5</c:v>
                </c:pt>
                <c:pt idx="75">
                  <c:v>2023.75</c:v>
                </c:pt>
                <c:pt idx="76">
                  <c:v>2024</c:v>
                </c:pt>
                <c:pt idx="77">
                  <c:v>2024.25</c:v>
                </c:pt>
              </c:numCache>
            </c:numRef>
          </c:cat>
          <c:val>
            <c:numRef>
              <c:f>solution!$C$2:$C$79</c:f>
              <c:numCache>
                <c:formatCode>General</c:formatCode>
                <c:ptCount val="78"/>
                <c:pt idx="58">
                  <c:v>69981000000</c:v>
                </c:pt>
                <c:pt idx="59">
                  <c:v>82807792188.491623</c:v>
                </c:pt>
                <c:pt idx="60">
                  <c:v>72238063415.205032</c:v>
                </c:pt>
                <c:pt idx="61">
                  <c:v>77380905529.192612</c:v>
                </c:pt>
                <c:pt idx="62">
                  <c:v>83948947676.936783</c:v>
                </c:pt>
                <c:pt idx="63">
                  <c:v>96781551588.584595</c:v>
                </c:pt>
                <c:pt idx="64">
                  <c:v>86211822815.298004</c:v>
                </c:pt>
                <c:pt idx="65">
                  <c:v>91354664929.285568</c:v>
                </c:pt>
                <c:pt idx="66">
                  <c:v>97922707077.029739</c:v>
                </c:pt>
                <c:pt idx="67">
                  <c:v>110755310988.67755</c:v>
                </c:pt>
                <c:pt idx="68">
                  <c:v>100185582215.39098</c:v>
                </c:pt>
                <c:pt idx="69">
                  <c:v>105328424329.37852</c:v>
                </c:pt>
                <c:pt idx="70">
                  <c:v>111896466477.12271</c:v>
                </c:pt>
                <c:pt idx="71">
                  <c:v>124729070388.77052</c:v>
                </c:pt>
                <c:pt idx="72">
                  <c:v>114159341615.48393</c:v>
                </c:pt>
                <c:pt idx="73">
                  <c:v>119302183729.47151</c:v>
                </c:pt>
                <c:pt idx="74">
                  <c:v>125870225877.21567</c:v>
                </c:pt>
                <c:pt idx="75">
                  <c:v>138702829788.86349</c:v>
                </c:pt>
                <c:pt idx="76">
                  <c:v>128133101015.5769</c:v>
                </c:pt>
                <c:pt idx="77">
                  <c:v>133275943129.56447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E-4283-8DF1-5FC3E42EAF29}"/>
            </c:ext>
          </c:extLst>
        </c:ser>
        <c:ser>
          <c:idx val="2"/>
          <c:order val="2"/>
          <c:tx>
            <c:strRef>
              <c:f>solution!$D$1</c:f>
              <c:strCache>
                <c:ptCount val="1"/>
                <c:pt idx="0">
                  <c:v>Lower Confidence Bound(revenue)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solution!$A$2:$A$79</c:f>
              <c:numCache>
                <c:formatCode>General</c:formatCode>
                <c:ptCount val="78"/>
                <c:pt idx="0">
                  <c:v>2005</c:v>
                </c:pt>
                <c:pt idx="1">
                  <c:v>2005.25</c:v>
                </c:pt>
                <c:pt idx="2">
                  <c:v>2005.5</c:v>
                </c:pt>
                <c:pt idx="3">
                  <c:v>2005.75</c:v>
                </c:pt>
                <c:pt idx="4">
                  <c:v>2006</c:v>
                </c:pt>
                <c:pt idx="5">
                  <c:v>2006.25</c:v>
                </c:pt>
                <c:pt idx="6">
                  <c:v>2006.5</c:v>
                </c:pt>
                <c:pt idx="7">
                  <c:v>2006.75</c:v>
                </c:pt>
                <c:pt idx="8">
                  <c:v>2007</c:v>
                </c:pt>
                <c:pt idx="9">
                  <c:v>2007.25</c:v>
                </c:pt>
                <c:pt idx="10">
                  <c:v>2007.5</c:v>
                </c:pt>
                <c:pt idx="11">
                  <c:v>2007.75</c:v>
                </c:pt>
                <c:pt idx="12">
                  <c:v>2008</c:v>
                </c:pt>
                <c:pt idx="13">
                  <c:v>2008.25</c:v>
                </c:pt>
                <c:pt idx="14">
                  <c:v>2008.5</c:v>
                </c:pt>
                <c:pt idx="15">
                  <c:v>2008.75</c:v>
                </c:pt>
                <c:pt idx="16">
                  <c:v>2009</c:v>
                </c:pt>
                <c:pt idx="17">
                  <c:v>2009.25</c:v>
                </c:pt>
                <c:pt idx="18">
                  <c:v>2009.5</c:v>
                </c:pt>
                <c:pt idx="19">
                  <c:v>2009.75</c:v>
                </c:pt>
                <c:pt idx="20">
                  <c:v>2010</c:v>
                </c:pt>
                <c:pt idx="21">
                  <c:v>2010.25</c:v>
                </c:pt>
                <c:pt idx="22">
                  <c:v>2010.5</c:v>
                </c:pt>
                <c:pt idx="23">
                  <c:v>2010.75</c:v>
                </c:pt>
                <c:pt idx="24">
                  <c:v>2011</c:v>
                </c:pt>
                <c:pt idx="25">
                  <c:v>2011.25</c:v>
                </c:pt>
                <c:pt idx="26">
                  <c:v>2011.5</c:v>
                </c:pt>
                <c:pt idx="27">
                  <c:v>2011.75</c:v>
                </c:pt>
                <c:pt idx="28">
                  <c:v>2012</c:v>
                </c:pt>
                <c:pt idx="29">
                  <c:v>2012.25</c:v>
                </c:pt>
                <c:pt idx="30">
                  <c:v>2012.5</c:v>
                </c:pt>
                <c:pt idx="31">
                  <c:v>2012.75</c:v>
                </c:pt>
                <c:pt idx="32">
                  <c:v>2013</c:v>
                </c:pt>
                <c:pt idx="33">
                  <c:v>2013.25</c:v>
                </c:pt>
                <c:pt idx="34">
                  <c:v>2013.5</c:v>
                </c:pt>
                <c:pt idx="35">
                  <c:v>2013.75</c:v>
                </c:pt>
                <c:pt idx="36">
                  <c:v>2014</c:v>
                </c:pt>
                <c:pt idx="37">
                  <c:v>2014.25</c:v>
                </c:pt>
                <c:pt idx="38">
                  <c:v>2014.5</c:v>
                </c:pt>
                <c:pt idx="39">
                  <c:v>2014.75</c:v>
                </c:pt>
                <c:pt idx="40">
                  <c:v>2015</c:v>
                </c:pt>
                <c:pt idx="41">
                  <c:v>2015.25</c:v>
                </c:pt>
                <c:pt idx="42">
                  <c:v>2015.5</c:v>
                </c:pt>
                <c:pt idx="43">
                  <c:v>2015.75</c:v>
                </c:pt>
                <c:pt idx="44">
                  <c:v>2016</c:v>
                </c:pt>
                <c:pt idx="45">
                  <c:v>2016.25</c:v>
                </c:pt>
                <c:pt idx="46">
                  <c:v>2016.5</c:v>
                </c:pt>
                <c:pt idx="47">
                  <c:v>2016.75</c:v>
                </c:pt>
                <c:pt idx="48">
                  <c:v>2017</c:v>
                </c:pt>
                <c:pt idx="49">
                  <c:v>2017.25</c:v>
                </c:pt>
                <c:pt idx="50">
                  <c:v>2017.5</c:v>
                </c:pt>
                <c:pt idx="51">
                  <c:v>2017.75</c:v>
                </c:pt>
                <c:pt idx="52">
                  <c:v>2018</c:v>
                </c:pt>
                <c:pt idx="53">
                  <c:v>2018.25</c:v>
                </c:pt>
                <c:pt idx="54">
                  <c:v>2018.5</c:v>
                </c:pt>
                <c:pt idx="55">
                  <c:v>2018.75</c:v>
                </c:pt>
                <c:pt idx="56">
                  <c:v>2019</c:v>
                </c:pt>
                <c:pt idx="57">
                  <c:v>2019.25</c:v>
                </c:pt>
                <c:pt idx="58">
                  <c:v>2019.5</c:v>
                </c:pt>
                <c:pt idx="59">
                  <c:v>2019.75</c:v>
                </c:pt>
                <c:pt idx="60">
                  <c:v>2020</c:v>
                </c:pt>
                <c:pt idx="61">
                  <c:v>2020.25</c:v>
                </c:pt>
                <c:pt idx="62">
                  <c:v>2020.5</c:v>
                </c:pt>
                <c:pt idx="63">
                  <c:v>2020.75</c:v>
                </c:pt>
                <c:pt idx="64">
                  <c:v>2021</c:v>
                </c:pt>
                <c:pt idx="65">
                  <c:v>2021.25</c:v>
                </c:pt>
                <c:pt idx="66">
                  <c:v>2021.5</c:v>
                </c:pt>
                <c:pt idx="67">
                  <c:v>2021.75</c:v>
                </c:pt>
                <c:pt idx="68">
                  <c:v>2022</c:v>
                </c:pt>
                <c:pt idx="69">
                  <c:v>2022.25</c:v>
                </c:pt>
                <c:pt idx="70">
                  <c:v>2022.5</c:v>
                </c:pt>
                <c:pt idx="71">
                  <c:v>2022.75</c:v>
                </c:pt>
                <c:pt idx="72">
                  <c:v>2023</c:v>
                </c:pt>
                <c:pt idx="73">
                  <c:v>2023.25</c:v>
                </c:pt>
                <c:pt idx="74">
                  <c:v>2023.5</c:v>
                </c:pt>
                <c:pt idx="75">
                  <c:v>2023.75</c:v>
                </c:pt>
                <c:pt idx="76">
                  <c:v>2024</c:v>
                </c:pt>
                <c:pt idx="77">
                  <c:v>2024.25</c:v>
                </c:pt>
              </c:numCache>
            </c:numRef>
          </c:cat>
          <c:val>
            <c:numRef>
              <c:f>solution!$D$2:$D$79</c:f>
              <c:numCache>
                <c:formatCode>General</c:formatCode>
                <c:ptCount val="78"/>
                <c:pt idx="58" formatCode="0.00E+00">
                  <c:v>69981000000</c:v>
                </c:pt>
                <c:pt idx="59" formatCode="0.00E+00">
                  <c:v>79061977474.474792</c:v>
                </c:pt>
                <c:pt idx="60" formatCode="0.00E+00">
                  <c:v>68051789087.961617</c:v>
                </c:pt>
                <c:pt idx="61" formatCode="0.00E+00">
                  <c:v>72343508888.894165</c:v>
                </c:pt>
                <c:pt idx="62" formatCode="0.00E+00">
                  <c:v>77678187571.785614</c:v>
                </c:pt>
                <c:pt idx="63" formatCode="0.00E+00">
                  <c:v>87026210897.245453</c:v>
                </c:pt>
                <c:pt idx="64" formatCode="0.00E+00">
                  <c:v>74963418769.583603</c:v>
                </c:pt>
                <c:pt idx="65" formatCode="0.00E+00">
                  <c:v>78346868262.741318</c:v>
                </c:pt>
                <c:pt idx="66" formatCode="0.00E+00">
                  <c:v>82924870514.711945</c:v>
                </c:pt>
                <c:pt idx="67" formatCode="0.00E+00">
                  <c:v>92034768581.685577</c:v>
                </c:pt>
                <c:pt idx="68" formatCode="0.00E+00">
                  <c:v>79268531921.969589</c:v>
                </c:pt>
                <c:pt idx="69" formatCode="0.00E+00">
                  <c:v>82029001834.65921</c:v>
                </c:pt>
                <c:pt idx="70" formatCode="0.00E+00">
                  <c:v>86046536443.173401</c:v>
                </c:pt>
                <c:pt idx="71" formatCode="0.00E+00">
                  <c:v>94875091379.768341</c:v>
                </c:pt>
                <c:pt idx="72" formatCode="0.00E+00">
                  <c:v>81573042075.292206</c:v>
                </c:pt>
                <c:pt idx="73" formatCode="0.00E+00">
                  <c:v>83837988615.327957</c:v>
                </c:pt>
                <c:pt idx="74" formatCode="0.00E+00">
                  <c:v>87392614169.871826</c:v>
                </c:pt>
                <c:pt idx="75" formatCode="0.00E+00">
                  <c:v>95936913889.01976</c:v>
                </c:pt>
                <c:pt idx="76" formatCode="0.00E+00">
                  <c:v>82188447413.803818</c:v>
                </c:pt>
                <c:pt idx="77" formatCode="0.00E+00">
                  <c:v>84030702340.098022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E-4283-8DF1-5FC3E42EAF29}"/>
            </c:ext>
          </c:extLst>
        </c:ser>
        <c:ser>
          <c:idx val="3"/>
          <c:order val="3"/>
          <c:tx>
            <c:strRef>
              <c:f>solution!$E$1</c:f>
              <c:strCache>
                <c:ptCount val="1"/>
                <c:pt idx="0">
                  <c:v>Upper Confidence Bound(revenue)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solution!$A$2:$A$79</c:f>
              <c:numCache>
                <c:formatCode>General</c:formatCode>
                <c:ptCount val="78"/>
                <c:pt idx="0">
                  <c:v>2005</c:v>
                </c:pt>
                <c:pt idx="1">
                  <c:v>2005.25</c:v>
                </c:pt>
                <c:pt idx="2">
                  <c:v>2005.5</c:v>
                </c:pt>
                <c:pt idx="3">
                  <c:v>2005.75</c:v>
                </c:pt>
                <c:pt idx="4">
                  <c:v>2006</c:v>
                </c:pt>
                <c:pt idx="5">
                  <c:v>2006.25</c:v>
                </c:pt>
                <c:pt idx="6">
                  <c:v>2006.5</c:v>
                </c:pt>
                <c:pt idx="7">
                  <c:v>2006.75</c:v>
                </c:pt>
                <c:pt idx="8">
                  <c:v>2007</c:v>
                </c:pt>
                <c:pt idx="9">
                  <c:v>2007.25</c:v>
                </c:pt>
                <c:pt idx="10">
                  <c:v>2007.5</c:v>
                </c:pt>
                <c:pt idx="11">
                  <c:v>2007.75</c:v>
                </c:pt>
                <c:pt idx="12">
                  <c:v>2008</c:v>
                </c:pt>
                <c:pt idx="13">
                  <c:v>2008.25</c:v>
                </c:pt>
                <c:pt idx="14">
                  <c:v>2008.5</c:v>
                </c:pt>
                <c:pt idx="15">
                  <c:v>2008.75</c:v>
                </c:pt>
                <c:pt idx="16">
                  <c:v>2009</c:v>
                </c:pt>
                <c:pt idx="17">
                  <c:v>2009.25</c:v>
                </c:pt>
                <c:pt idx="18">
                  <c:v>2009.5</c:v>
                </c:pt>
                <c:pt idx="19">
                  <c:v>2009.75</c:v>
                </c:pt>
                <c:pt idx="20">
                  <c:v>2010</c:v>
                </c:pt>
                <c:pt idx="21">
                  <c:v>2010.25</c:v>
                </c:pt>
                <c:pt idx="22">
                  <c:v>2010.5</c:v>
                </c:pt>
                <c:pt idx="23">
                  <c:v>2010.75</c:v>
                </c:pt>
                <c:pt idx="24">
                  <c:v>2011</c:v>
                </c:pt>
                <c:pt idx="25">
                  <c:v>2011.25</c:v>
                </c:pt>
                <c:pt idx="26">
                  <c:v>2011.5</c:v>
                </c:pt>
                <c:pt idx="27">
                  <c:v>2011.75</c:v>
                </c:pt>
                <c:pt idx="28">
                  <c:v>2012</c:v>
                </c:pt>
                <c:pt idx="29">
                  <c:v>2012.25</c:v>
                </c:pt>
                <c:pt idx="30">
                  <c:v>2012.5</c:v>
                </c:pt>
                <c:pt idx="31">
                  <c:v>2012.75</c:v>
                </c:pt>
                <c:pt idx="32">
                  <c:v>2013</c:v>
                </c:pt>
                <c:pt idx="33">
                  <c:v>2013.25</c:v>
                </c:pt>
                <c:pt idx="34">
                  <c:v>2013.5</c:v>
                </c:pt>
                <c:pt idx="35">
                  <c:v>2013.75</c:v>
                </c:pt>
                <c:pt idx="36">
                  <c:v>2014</c:v>
                </c:pt>
                <c:pt idx="37">
                  <c:v>2014.25</c:v>
                </c:pt>
                <c:pt idx="38">
                  <c:v>2014.5</c:v>
                </c:pt>
                <c:pt idx="39">
                  <c:v>2014.75</c:v>
                </c:pt>
                <c:pt idx="40">
                  <c:v>2015</c:v>
                </c:pt>
                <c:pt idx="41">
                  <c:v>2015.25</c:v>
                </c:pt>
                <c:pt idx="42">
                  <c:v>2015.5</c:v>
                </c:pt>
                <c:pt idx="43">
                  <c:v>2015.75</c:v>
                </c:pt>
                <c:pt idx="44">
                  <c:v>2016</c:v>
                </c:pt>
                <c:pt idx="45">
                  <c:v>2016.25</c:v>
                </c:pt>
                <c:pt idx="46">
                  <c:v>2016.5</c:v>
                </c:pt>
                <c:pt idx="47">
                  <c:v>2016.75</c:v>
                </c:pt>
                <c:pt idx="48">
                  <c:v>2017</c:v>
                </c:pt>
                <c:pt idx="49">
                  <c:v>2017.25</c:v>
                </c:pt>
                <c:pt idx="50">
                  <c:v>2017.5</c:v>
                </c:pt>
                <c:pt idx="51">
                  <c:v>2017.75</c:v>
                </c:pt>
                <c:pt idx="52">
                  <c:v>2018</c:v>
                </c:pt>
                <c:pt idx="53">
                  <c:v>2018.25</c:v>
                </c:pt>
                <c:pt idx="54">
                  <c:v>2018.5</c:v>
                </c:pt>
                <c:pt idx="55">
                  <c:v>2018.75</c:v>
                </c:pt>
                <c:pt idx="56">
                  <c:v>2019</c:v>
                </c:pt>
                <c:pt idx="57">
                  <c:v>2019.25</c:v>
                </c:pt>
                <c:pt idx="58">
                  <c:v>2019.5</c:v>
                </c:pt>
                <c:pt idx="59">
                  <c:v>2019.75</c:v>
                </c:pt>
                <c:pt idx="60">
                  <c:v>2020</c:v>
                </c:pt>
                <c:pt idx="61">
                  <c:v>2020.25</c:v>
                </c:pt>
                <c:pt idx="62">
                  <c:v>2020.5</c:v>
                </c:pt>
                <c:pt idx="63">
                  <c:v>2020.75</c:v>
                </c:pt>
                <c:pt idx="64">
                  <c:v>2021</c:v>
                </c:pt>
                <c:pt idx="65">
                  <c:v>2021.25</c:v>
                </c:pt>
                <c:pt idx="66">
                  <c:v>2021.5</c:v>
                </c:pt>
                <c:pt idx="67">
                  <c:v>2021.75</c:v>
                </c:pt>
                <c:pt idx="68">
                  <c:v>2022</c:v>
                </c:pt>
                <c:pt idx="69">
                  <c:v>2022.25</c:v>
                </c:pt>
                <c:pt idx="70">
                  <c:v>2022.5</c:v>
                </c:pt>
                <c:pt idx="71">
                  <c:v>2022.75</c:v>
                </c:pt>
                <c:pt idx="72">
                  <c:v>2023</c:v>
                </c:pt>
                <c:pt idx="73">
                  <c:v>2023.25</c:v>
                </c:pt>
                <c:pt idx="74">
                  <c:v>2023.5</c:v>
                </c:pt>
                <c:pt idx="75">
                  <c:v>2023.75</c:v>
                </c:pt>
                <c:pt idx="76">
                  <c:v>2024</c:v>
                </c:pt>
                <c:pt idx="77">
                  <c:v>2024.25</c:v>
                </c:pt>
              </c:numCache>
            </c:numRef>
          </c:cat>
          <c:val>
            <c:numRef>
              <c:f>solution!$E$2:$E$79</c:f>
              <c:numCache>
                <c:formatCode>General</c:formatCode>
                <c:ptCount val="78"/>
                <c:pt idx="58" formatCode="0.00E+00">
                  <c:v>69981000000</c:v>
                </c:pt>
                <c:pt idx="59" formatCode="0.00E+00">
                  <c:v>86553606902.508453</c:v>
                </c:pt>
                <c:pt idx="60" formatCode="0.00E+00">
                  <c:v>76424337742.448456</c:v>
                </c:pt>
                <c:pt idx="61" formatCode="0.00E+00">
                  <c:v>82418302169.491058</c:v>
                </c:pt>
                <c:pt idx="62" formatCode="0.00E+00">
                  <c:v>90219707782.087952</c:v>
                </c:pt>
                <c:pt idx="63" formatCode="0.00E+00">
                  <c:v>106536892279.92374</c:v>
                </c:pt>
                <c:pt idx="64" formatCode="0.00E+00">
                  <c:v>97460226861.012405</c:v>
                </c:pt>
                <c:pt idx="65" formatCode="0.00E+00">
                  <c:v>104362461595.82982</c:v>
                </c:pt>
                <c:pt idx="66" formatCode="0.00E+00">
                  <c:v>112920543639.34753</c:v>
                </c:pt>
                <c:pt idx="67" formatCode="0.00E+00">
                  <c:v>129475853395.66953</c:v>
                </c:pt>
                <c:pt idx="68" formatCode="0.00E+00">
                  <c:v>121102632508.81236</c:v>
                </c:pt>
                <c:pt idx="69" formatCode="0.00E+00">
                  <c:v>128627846824.09784</c:v>
                </c:pt>
                <c:pt idx="70" formatCode="0.00E+00">
                  <c:v>137746396511.07202</c:v>
                </c:pt>
                <c:pt idx="71" formatCode="0.00E+00">
                  <c:v>154583049397.77271</c:v>
                </c:pt>
                <c:pt idx="72" formatCode="0.00E+00">
                  <c:v>146745641155.67566</c:v>
                </c:pt>
                <c:pt idx="73" formatCode="0.00E+00">
                  <c:v>154766378843.61505</c:v>
                </c:pt>
                <c:pt idx="74" formatCode="0.00E+00">
                  <c:v>164347837584.55951</c:v>
                </c:pt>
                <c:pt idx="75" formatCode="0.00E+00">
                  <c:v>181468745688.70721</c:v>
                </c:pt>
                <c:pt idx="76" formatCode="0.00E+00">
                  <c:v>174077754617.34998</c:v>
                </c:pt>
                <c:pt idx="77" formatCode="0.00E+00">
                  <c:v>182521183919.03091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E-4283-8DF1-5FC3E42EA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345160"/>
        <c:axId val="353345488"/>
      </c:lineChart>
      <c:catAx>
        <c:axId val="3533451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45488"/>
        <c:crosses val="autoZero"/>
        <c:auto val="1"/>
        <c:lblAlgn val="ctr"/>
        <c:lblOffset val="100"/>
        <c:noMultiLvlLbl val="0"/>
      </c:catAx>
      <c:valAx>
        <c:axId val="3533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4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1133475</xdr:colOff>
      <xdr:row>4</xdr:row>
      <xdr:rowOff>123825</xdr:rowOff>
    </xdr:from>
    <xdr:to>
      <xdr:col>8</xdr:col>
      <xdr:colOff>342900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79" totalsRowShown="0">
  <autoFilter ref="A1:E79"/>
  <tableColumns count="5">
    <tableColumn id="1" name="year" dataDxfId="4"/>
    <tableColumn id="2" name="revenue"/>
    <tableColumn id="3" name="Forecast(revenue)" dataDxfId="3">
      <calculatedColumnFormula>_xlfn.FORECAST.ETS(A2,$B$2:$B$60,$A$2:$A$60,1,1)</calculatedColumnFormula>
    </tableColumn>
    <tableColumn id="4" name="Lower Confidence Bound(revenue)" dataDxfId="2">
      <calculatedColumnFormula>C2-_xlfn.FORECAST.ETS.CONFINT(A2,$B$2:$B$60,$A$2:$A$60,0.95,1,1)</calculatedColumnFormula>
    </tableColumn>
    <tableColumn id="5" name="Upper Confidence Bound(revenue)" dataDxfId="1">
      <calculatedColumnFormula>C2+_xlfn.FORECAST.ETS.CONFINT(A2,$B$2:$B$60,$A$2:$A$60,0.95,1,1)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:H8" totalsRowShown="0">
  <autoFilter ref="G1:H8"/>
  <tableColumns count="2">
    <tableColumn id="1" name="Statistic"/>
    <tableColumn id="2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/>
  </sheetViews>
  <sheetFormatPr defaultColWidth="11" defaultRowHeight="15.75" x14ac:dyDescent="0.25"/>
  <sheetData>
    <row r="1" spans="1:2" x14ac:dyDescent="0.25">
      <c r="B1" t="s">
        <v>1</v>
      </c>
    </row>
    <row r="2" spans="1:2" x14ac:dyDescent="0.25">
      <c r="A2">
        <v>2005</v>
      </c>
      <c r="B2">
        <v>1902000000</v>
      </c>
    </row>
    <row r="3" spans="1:2" x14ac:dyDescent="0.25">
      <c r="A3">
        <v>2005.25</v>
      </c>
      <c r="B3">
        <v>1753000000</v>
      </c>
    </row>
    <row r="4" spans="1:2" x14ac:dyDescent="0.25">
      <c r="A4">
        <v>2005.5</v>
      </c>
      <c r="B4">
        <v>1858000000</v>
      </c>
    </row>
    <row r="5" spans="1:2" x14ac:dyDescent="0.25">
      <c r="A5">
        <v>2005.75</v>
      </c>
      <c r="B5">
        <v>2977000000</v>
      </c>
    </row>
    <row r="6" spans="1:2" x14ac:dyDescent="0.25">
      <c r="A6">
        <v>2006</v>
      </c>
      <c r="B6">
        <v>2279000000</v>
      </c>
    </row>
    <row r="7" spans="1:2" x14ac:dyDescent="0.25">
      <c r="A7">
        <v>2006.25</v>
      </c>
      <c r="B7">
        <v>2139000000</v>
      </c>
    </row>
    <row r="8" spans="1:2" x14ac:dyDescent="0.25">
      <c r="A8">
        <v>2006.5</v>
      </c>
      <c r="B8">
        <v>2307000000</v>
      </c>
    </row>
    <row r="9" spans="1:2" x14ac:dyDescent="0.25">
      <c r="A9">
        <v>2006.75</v>
      </c>
      <c r="B9">
        <v>3986000000</v>
      </c>
    </row>
    <row r="10" spans="1:2" x14ac:dyDescent="0.25">
      <c r="A10">
        <v>2007</v>
      </c>
      <c r="B10">
        <v>3015000000</v>
      </c>
    </row>
    <row r="11" spans="1:2" x14ac:dyDescent="0.25">
      <c r="A11">
        <v>2007.25</v>
      </c>
      <c r="B11">
        <v>2886000000</v>
      </c>
    </row>
    <row r="12" spans="1:2" x14ac:dyDescent="0.25">
      <c r="A12">
        <v>2007.5</v>
      </c>
      <c r="B12">
        <v>3262000000</v>
      </c>
    </row>
    <row r="13" spans="1:2" x14ac:dyDescent="0.25">
      <c r="A13">
        <v>2007.75</v>
      </c>
      <c r="B13">
        <v>5672000000</v>
      </c>
    </row>
    <row r="14" spans="1:2" x14ac:dyDescent="0.25">
      <c r="A14">
        <v>2008</v>
      </c>
      <c r="B14">
        <v>4135000000</v>
      </c>
    </row>
    <row r="15" spans="1:2" x14ac:dyDescent="0.25">
      <c r="A15">
        <v>2008.25</v>
      </c>
      <c r="B15">
        <v>4063000000</v>
      </c>
    </row>
    <row r="16" spans="1:2" x14ac:dyDescent="0.25">
      <c r="A16">
        <v>2008.5</v>
      </c>
      <c r="B16">
        <v>4264000000</v>
      </c>
    </row>
    <row r="17" spans="1:2" x14ac:dyDescent="0.25">
      <c r="A17">
        <v>2008.75</v>
      </c>
      <c r="B17">
        <v>6704000000</v>
      </c>
    </row>
    <row r="18" spans="1:2" x14ac:dyDescent="0.25">
      <c r="A18">
        <v>2009</v>
      </c>
      <c r="B18">
        <v>4889000000</v>
      </c>
    </row>
    <row r="19" spans="1:2" x14ac:dyDescent="0.25">
      <c r="A19">
        <v>2009.25</v>
      </c>
      <c r="B19">
        <v>4651000000</v>
      </c>
    </row>
    <row r="20" spans="1:2" x14ac:dyDescent="0.25">
      <c r="A20">
        <v>2009.5</v>
      </c>
      <c r="B20">
        <v>5449000000</v>
      </c>
    </row>
    <row r="21" spans="1:2" x14ac:dyDescent="0.25">
      <c r="A21">
        <v>2009.75</v>
      </c>
      <c r="B21">
        <v>9520000000</v>
      </c>
    </row>
    <row r="22" spans="1:2" x14ac:dyDescent="0.25">
      <c r="A22">
        <v>2010</v>
      </c>
      <c r="B22">
        <v>7131000000</v>
      </c>
    </row>
    <row r="23" spans="1:2" x14ac:dyDescent="0.25">
      <c r="A23">
        <v>2010.25</v>
      </c>
      <c r="B23">
        <v>6566000000</v>
      </c>
    </row>
    <row r="24" spans="1:2" x14ac:dyDescent="0.25">
      <c r="A24">
        <v>2010.5</v>
      </c>
      <c r="B24">
        <v>7560000000</v>
      </c>
    </row>
    <row r="25" spans="1:2" x14ac:dyDescent="0.25">
      <c r="A25">
        <v>2010.75</v>
      </c>
      <c r="B25">
        <v>12947000000</v>
      </c>
    </row>
    <row r="26" spans="1:2" x14ac:dyDescent="0.25">
      <c r="A26">
        <v>2011</v>
      </c>
      <c r="B26">
        <v>9857000000</v>
      </c>
    </row>
    <row r="27" spans="1:2" x14ac:dyDescent="0.25">
      <c r="A27">
        <v>2011.25</v>
      </c>
      <c r="B27">
        <v>9913000000</v>
      </c>
    </row>
    <row r="28" spans="1:2" x14ac:dyDescent="0.25">
      <c r="A28">
        <v>2011.5</v>
      </c>
      <c r="B28">
        <v>10876000000</v>
      </c>
    </row>
    <row r="29" spans="1:2" x14ac:dyDescent="0.25">
      <c r="A29">
        <v>2011.75</v>
      </c>
      <c r="B29">
        <v>17431000000</v>
      </c>
    </row>
    <row r="30" spans="1:2" x14ac:dyDescent="0.25">
      <c r="A30">
        <v>2012</v>
      </c>
      <c r="B30">
        <v>13185000000</v>
      </c>
    </row>
    <row r="31" spans="1:2" x14ac:dyDescent="0.25">
      <c r="A31">
        <v>2012.25</v>
      </c>
      <c r="B31">
        <v>12834000000</v>
      </c>
    </row>
    <row r="32" spans="1:2" x14ac:dyDescent="0.25">
      <c r="A32">
        <v>2012.5</v>
      </c>
      <c r="B32">
        <v>13806000000</v>
      </c>
    </row>
    <row r="33" spans="1:2" x14ac:dyDescent="0.25">
      <c r="A33">
        <v>2012.75</v>
      </c>
      <c r="B33">
        <v>21268000000</v>
      </c>
    </row>
    <row r="34" spans="1:2" x14ac:dyDescent="0.25">
      <c r="A34">
        <v>2013</v>
      </c>
      <c r="B34">
        <v>16070000000</v>
      </c>
    </row>
    <row r="35" spans="1:2" x14ac:dyDescent="0.25">
      <c r="A35">
        <v>2013.25</v>
      </c>
      <c r="B35">
        <v>15704000000</v>
      </c>
    </row>
    <row r="36" spans="1:2" x14ac:dyDescent="0.25">
      <c r="A36">
        <v>2013.5</v>
      </c>
      <c r="B36">
        <v>17092000000</v>
      </c>
    </row>
    <row r="37" spans="1:2" x14ac:dyDescent="0.25">
      <c r="A37">
        <v>2013.75</v>
      </c>
      <c r="B37">
        <v>25586000000</v>
      </c>
    </row>
    <row r="38" spans="1:2" x14ac:dyDescent="0.25">
      <c r="A38">
        <v>2014</v>
      </c>
      <c r="B38">
        <v>19741000000</v>
      </c>
    </row>
    <row r="39" spans="1:2" x14ac:dyDescent="0.25">
      <c r="A39">
        <v>2014.25</v>
      </c>
      <c r="B39">
        <v>19340000000</v>
      </c>
    </row>
    <row r="40" spans="1:2" x14ac:dyDescent="0.25">
      <c r="A40">
        <v>2014.5</v>
      </c>
      <c r="B40">
        <v>20579000000</v>
      </c>
    </row>
    <row r="41" spans="1:2" x14ac:dyDescent="0.25">
      <c r="A41">
        <v>2014.75</v>
      </c>
      <c r="B41">
        <v>29328000000</v>
      </c>
    </row>
    <row r="42" spans="1:2" x14ac:dyDescent="0.25">
      <c r="A42">
        <v>2015</v>
      </c>
      <c r="B42">
        <v>22717000000</v>
      </c>
    </row>
    <row r="43" spans="1:2" x14ac:dyDescent="0.25">
      <c r="A43">
        <v>2015.25</v>
      </c>
      <c r="B43">
        <v>23185000000</v>
      </c>
    </row>
    <row r="44" spans="1:2" x14ac:dyDescent="0.25">
      <c r="A44">
        <v>2015.5</v>
      </c>
      <c r="B44">
        <v>25358000000</v>
      </c>
    </row>
    <row r="45" spans="1:2" x14ac:dyDescent="0.25">
      <c r="A45">
        <v>2015.75</v>
      </c>
      <c r="B45">
        <v>35746000000</v>
      </c>
    </row>
    <row r="46" spans="1:2" x14ac:dyDescent="0.25">
      <c r="A46">
        <v>2016</v>
      </c>
      <c r="B46">
        <v>29128000000</v>
      </c>
    </row>
    <row r="47" spans="1:2" x14ac:dyDescent="0.25">
      <c r="A47">
        <v>2016.25</v>
      </c>
      <c r="B47">
        <v>30404000000</v>
      </c>
    </row>
    <row r="48" spans="1:2" x14ac:dyDescent="0.25">
      <c r="A48">
        <v>2016.5</v>
      </c>
      <c r="B48">
        <v>32714000000</v>
      </c>
    </row>
    <row r="49" spans="1:2" x14ac:dyDescent="0.25">
      <c r="A49">
        <v>2016.75</v>
      </c>
      <c r="B49">
        <v>43741000000</v>
      </c>
    </row>
    <row r="50" spans="1:2" x14ac:dyDescent="0.25">
      <c r="A50">
        <v>2017</v>
      </c>
      <c r="B50">
        <v>35714000000</v>
      </c>
    </row>
    <row r="51" spans="1:2" x14ac:dyDescent="0.25">
      <c r="A51">
        <v>2017.25</v>
      </c>
      <c r="B51">
        <v>37955000000</v>
      </c>
    </row>
    <row r="52" spans="1:2" x14ac:dyDescent="0.25">
      <c r="A52">
        <v>2017.5</v>
      </c>
      <c r="B52">
        <v>43744000000</v>
      </c>
    </row>
    <row r="53" spans="1:2" x14ac:dyDescent="0.25">
      <c r="A53">
        <v>2017.75</v>
      </c>
      <c r="B53">
        <v>60453000000</v>
      </c>
    </row>
    <row r="54" spans="1:2" x14ac:dyDescent="0.25">
      <c r="A54">
        <v>2018</v>
      </c>
      <c r="B54">
        <v>51042000000</v>
      </c>
    </row>
    <row r="55" spans="1:2" x14ac:dyDescent="0.25">
      <c r="A55">
        <v>2018.25</v>
      </c>
      <c r="B55">
        <v>52886000000</v>
      </c>
    </row>
    <row r="56" spans="1:2" x14ac:dyDescent="0.25">
      <c r="A56">
        <v>2018.5</v>
      </c>
      <c r="B56">
        <v>56576000000</v>
      </c>
    </row>
    <row r="57" spans="1:2" x14ac:dyDescent="0.25">
      <c r="A57">
        <v>2018.75</v>
      </c>
      <c r="B57">
        <v>72383000000</v>
      </c>
    </row>
    <row r="58" spans="1:2" x14ac:dyDescent="0.25">
      <c r="A58">
        <v>2019</v>
      </c>
      <c r="B58">
        <v>59700000000</v>
      </c>
    </row>
    <row r="59" spans="1:2" x14ac:dyDescent="0.25">
      <c r="A59">
        <v>2019.25</v>
      </c>
      <c r="B59">
        <v>63404000000</v>
      </c>
    </row>
    <row r="60" spans="1:2" x14ac:dyDescent="0.25">
      <c r="A60">
        <v>2019.5</v>
      </c>
      <c r="B60">
        <v>69981000000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64" workbookViewId="0"/>
  </sheetViews>
  <sheetFormatPr defaultRowHeight="15.75" x14ac:dyDescent="0.25"/>
  <cols>
    <col min="1" max="1" width="9.125" bestFit="1" customWidth="1"/>
    <col min="2" max="2" width="11.875" bestFit="1" customWidth="1"/>
    <col min="3" max="3" width="18.125" customWidth="1"/>
    <col min="4" max="5" width="32.375" customWidth="1"/>
    <col min="7" max="7" width="9.625" customWidth="1"/>
    <col min="8" max="8" width="7.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25">
      <c r="A2" s="1">
        <v>2005</v>
      </c>
      <c r="B2" s="1">
        <v>1902000000</v>
      </c>
      <c r="G2" t="s">
        <v>7</v>
      </c>
      <c r="H2" s="3">
        <f>_xlfn.FORECAST.ETS.STAT($B$2:$B$60,$A$2:$A$60,1,1,1)</f>
        <v>0.25</v>
      </c>
    </row>
    <row r="3" spans="1:8" x14ac:dyDescent="0.25">
      <c r="A3" s="1">
        <v>2005.25</v>
      </c>
      <c r="B3" s="1">
        <v>1753000000</v>
      </c>
      <c r="G3" t="s">
        <v>8</v>
      </c>
      <c r="H3" s="3">
        <f>_xlfn.FORECAST.ETS.STAT($B$2:$B$60,$A$2:$A$60,2,1,1)</f>
        <v>0.249</v>
      </c>
    </row>
    <row r="4" spans="1:8" x14ac:dyDescent="0.25">
      <c r="A4" s="1">
        <v>2005.5</v>
      </c>
      <c r="B4" s="1">
        <v>1858000000</v>
      </c>
      <c r="G4" t="s">
        <v>9</v>
      </c>
      <c r="H4" s="3">
        <f>_xlfn.FORECAST.ETS.STAT($B$2:$B$60,$A$2:$A$60,3,1,1)</f>
        <v>0.749</v>
      </c>
    </row>
    <row r="5" spans="1:8" x14ac:dyDescent="0.25">
      <c r="A5" s="1">
        <v>2005.75</v>
      </c>
      <c r="B5" s="1">
        <v>2977000000</v>
      </c>
      <c r="G5" t="s">
        <v>10</v>
      </c>
      <c r="H5" s="3">
        <f>_xlfn.FORECAST.ETS.STAT($B$2:$B$60,$A$2:$A$60,4,1,1)</f>
        <v>1.2928867918812421</v>
      </c>
    </row>
    <row r="6" spans="1:8" x14ac:dyDescent="0.25">
      <c r="A6" s="1">
        <v>2006</v>
      </c>
      <c r="B6" s="1">
        <v>2279000000</v>
      </c>
      <c r="G6" t="s">
        <v>11</v>
      </c>
      <c r="H6" s="3">
        <f>_xlfn.FORECAST.ETS.STAT($B$2:$B$60,$A$2:$A$60,5,1,1)</f>
        <v>5.6756018650260892E-2</v>
      </c>
    </row>
    <row r="7" spans="1:8" x14ac:dyDescent="0.25">
      <c r="A7" s="1">
        <v>2006.25</v>
      </c>
      <c r="B7" s="1">
        <v>2139000000</v>
      </c>
      <c r="G7" t="s">
        <v>12</v>
      </c>
      <c r="H7" s="3">
        <f>_xlfn.FORECAST.ETS.STAT($B$2:$B$60,$A$2:$A$60,6,1,1)</f>
        <v>3194835687.6769733</v>
      </c>
    </row>
    <row r="8" spans="1:8" x14ac:dyDescent="0.25">
      <c r="A8" s="1">
        <v>2006.5</v>
      </c>
      <c r="B8" s="1">
        <v>2307000000</v>
      </c>
      <c r="G8" t="s">
        <v>13</v>
      </c>
      <c r="H8" s="3">
        <f>_xlfn.FORECAST.ETS.STAT($B$2:$B$60,$A$2:$A$60,7,1,1)</f>
        <v>3897723943.4861922</v>
      </c>
    </row>
    <row r="9" spans="1:8" x14ac:dyDescent="0.25">
      <c r="A9" s="1">
        <v>2006.75</v>
      </c>
      <c r="B9" s="1">
        <v>3986000000</v>
      </c>
    </row>
    <row r="10" spans="1:8" x14ac:dyDescent="0.25">
      <c r="A10" s="1">
        <v>2007</v>
      </c>
      <c r="B10" s="1">
        <v>3015000000</v>
      </c>
    </row>
    <row r="11" spans="1:8" x14ac:dyDescent="0.25">
      <c r="A11" s="1">
        <v>2007.25</v>
      </c>
      <c r="B11" s="1">
        <v>2886000000</v>
      </c>
    </row>
    <row r="12" spans="1:8" x14ac:dyDescent="0.25">
      <c r="A12" s="1">
        <v>2007.5</v>
      </c>
      <c r="B12" s="1">
        <v>3262000000</v>
      </c>
    </row>
    <row r="13" spans="1:8" x14ac:dyDescent="0.25">
      <c r="A13" s="1">
        <v>2007.75</v>
      </c>
      <c r="B13" s="1">
        <v>5672000000</v>
      </c>
    </row>
    <row r="14" spans="1:8" x14ac:dyDescent="0.25">
      <c r="A14" s="1">
        <v>2008</v>
      </c>
      <c r="B14" s="1">
        <v>4135000000</v>
      </c>
    </row>
    <row r="15" spans="1:8" x14ac:dyDescent="0.25">
      <c r="A15" s="1">
        <v>2008.25</v>
      </c>
      <c r="B15" s="1">
        <v>4063000000</v>
      </c>
    </row>
    <row r="16" spans="1:8" x14ac:dyDescent="0.25">
      <c r="A16" s="1">
        <v>2008.5</v>
      </c>
      <c r="B16" s="1">
        <v>4264000000</v>
      </c>
    </row>
    <row r="17" spans="1:2" x14ac:dyDescent="0.25">
      <c r="A17" s="1">
        <v>2008.75</v>
      </c>
      <c r="B17" s="1">
        <v>6704000000</v>
      </c>
    </row>
    <row r="18" spans="1:2" x14ac:dyDescent="0.25">
      <c r="A18" s="1">
        <v>2009</v>
      </c>
      <c r="B18" s="1">
        <v>4889000000</v>
      </c>
    </row>
    <row r="19" spans="1:2" x14ac:dyDescent="0.25">
      <c r="A19" s="1">
        <v>2009.25</v>
      </c>
      <c r="B19" s="1">
        <v>4651000000</v>
      </c>
    </row>
    <row r="20" spans="1:2" x14ac:dyDescent="0.25">
      <c r="A20" s="1">
        <v>2009.5</v>
      </c>
      <c r="B20" s="1">
        <v>5449000000</v>
      </c>
    </row>
    <row r="21" spans="1:2" x14ac:dyDescent="0.25">
      <c r="A21" s="1">
        <v>2009.75</v>
      </c>
      <c r="B21" s="1">
        <v>9520000000</v>
      </c>
    </row>
    <row r="22" spans="1:2" x14ac:dyDescent="0.25">
      <c r="A22" s="1">
        <v>2010</v>
      </c>
      <c r="B22" s="1">
        <v>7131000000</v>
      </c>
    </row>
    <row r="23" spans="1:2" x14ac:dyDescent="0.25">
      <c r="A23" s="1">
        <v>2010.25</v>
      </c>
      <c r="B23" s="1">
        <v>6566000000</v>
      </c>
    </row>
    <row r="24" spans="1:2" x14ac:dyDescent="0.25">
      <c r="A24" s="1">
        <v>2010.5</v>
      </c>
      <c r="B24" s="1">
        <v>7560000000</v>
      </c>
    </row>
    <row r="25" spans="1:2" x14ac:dyDescent="0.25">
      <c r="A25" s="1">
        <v>2010.75</v>
      </c>
      <c r="B25" s="1">
        <v>12947000000</v>
      </c>
    </row>
    <row r="26" spans="1:2" x14ac:dyDescent="0.25">
      <c r="A26" s="1">
        <v>2011</v>
      </c>
      <c r="B26" s="1">
        <v>9857000000</v>
      </c>
    </row>
    <row r="27" spans="1:2" x14ac:dyDescent="0.25">
      <c r="A27" s="1">
        <v>2011.25</v>
      </c>
      <c r="B27" s="1">
        <v>9913000000</v>
      </c>
    </row>
    <row r="28" spans="1:2" x14ac:dyDescent="0.25">
      <c r="A28" s="1">
        <v>2011.5</v>
      </c>
      <c r="B28" s="1">
        <v>10876000000</v>
      </c>
    </row>
    <row r="29" spans="1:2" x14ac:dyDescent="0.25">
      <c r="A29" s="1">
        <v>2011.75</v>
      </c>
      <c r="B29" s="1">
        <v>17431000000</v>
      </c>
    </row>
    <row r="30" spans="1:2" x14ac:dyDescent="0.25">
      <c r="A30" s="1">
        <v>2012</v>
      </c>
      <c r="B30" s="1">
        <v>13185000000</v>
      </c>
    </row>
    <row r="31" spans="1:2" x14ac:dyDescent="0.25">
      <c r="A31" s="1">
        <v>2012.25</v>
      </c>
      <c r="B31" s="1">
        <v>12834000000</v>
      </c>
    </row>
    <row r="32" spans="1:2" x14ac:dyDescent="0.25">
      <c r="A32" s="1">
        <v>2012.5</v>
      </c>
      <c r="B32" s="1">
        <v>13806000000</v>
      </c>
    </row>
    <row r="33" spans="1:2" x14ac:dyDescent="0.25">
      <c r="A33" s="1">
        <v>2012.75</v>
      </c>
      <c r="B33" s="1">
        <v>21268000000</v>
      </c>
    </row>
    <row r="34" spans="1:2" x14ac:dyDescent="0.25">
      <c r="A34" s="1">
        <v>2013</v>
      </c>
      <c r="B34" s="1">
        <v>16070000000</v>
      </c>
    </row>
    <row r="35" spans="1:2" x14ac:dyDescent="0.25">
      <c r="A35" s="1">
        <v>2013.25</v>
      </c>
      <c r="B35" s="1">
        <v>15704000000</v>
      </c>
    </row>
    <row r="36" spans="1:2" x14ac:dyDescent="0.25">
      <c r="A36" s="1">
        <v>2013.5</v>
      </c>
      <c r="B36" s="1">
        <v>17092000000</v>
      </c>
    </row>
    <row r="37" spans="1:2" x14ac:dyDescent="0.25">
      <c r="A37" s="1">
        <v>2013.75</v>
      </c>
      <c r="B37" s="1">
        <v>25586000000</v>
      </c>
    </row>
    <row r="38" spans="1:2" x14ac:dyDescent="0.25">
      <c r="A38" s="1">
        <v>2014</v>
      </c>
      <c r="B38" s="1">
        <v>19741000000</v>
      </c>
    </row>
    <row r="39" spans="1:2" x14ac:dyDescent="0.25">
      <c r="A39" s="1">
        <v>2014.25</v>
      </c>
      <c r="B39" s="1">
        <v>19340000000</v>
      </c>
    </row>
    <row r="40" spans="1:2" x14ac:dyDescent="0.25">
      <c r="A40" s="1">
        <v>2014.5</v>
      </c>
      <c r="B40" s="1">
        <v>20579000000</v>
      </c>
    </row>
    <row r="41" spans="1:2" x14ac:dyDescent="0.25">
      <c r="A41" s="1">
        <v>2014.75</v>
      </c>
      <c r="B41" s="1">
        <v>29328000000</v>
      </c>
    </row>
    <row r="42" spans="1:2" x14ac:dyDescent="0.25">
      <c r="A42" s="1">
        <v>2015</v>
      </c>
      <c r="B42" s="1">
        <v>22717000000</v>
      </c>
    </row>
    <row r="43" spans="1:2" x14ac:dyDescent="0.25">
      <c r="A43" s="1">
        <v>2015.25</v>
      </c>
      <c r="B43" s="1">
        <v>23185000000</v>
      </c>
    </row>
    <row r="44" spans="1:2" x14ac:dyDescent="0.25">
      <c r="A44" s="1">
        <v>2015.5</v>
      </c>
      <c r="B44" s="1">
        <v>25358000000</v>
      </c>
    </row>
    <row r="45" spans="1:2" x14ac:dyDescent="0.25">
      <c r="A45" s="1">
        <v>2015.75</v>
      </c>
      <c r="B45" s="1">
        <v>35746000000</v>
      </c>
    </row>
    <row r="46" spans="1:2" x14ac:dyDescent="0.25">
      <c r="A46" s="1">
        <v>2016</v>
      </c>
      <c r="B46" s="1">
        <v>29128000000</v>
      </c>
    </row>
    <row r="47" spans="1:2" x14ac:dyDescent="0.25">
      <c r="A47" s="1">
        <v>2016.25</v>
      </c>
      <c r="B47" s="1">
        <v>30404000000</v>
      </c>
    </row>
    <row r="48" spans="1:2" x14ac:dyDescent="0.25">
      <c r="A48" s="1">
        <v>2016.5</v>
      </c>
      <c r="B48" s="1">
        <v>32714000000</v>
      </c>
    </row>
    <row r="49" spans="1:5" x14ac:dyDescent="0.25">
      <c r="A49" s="1">
        <v>2016.75</v>
      </c>
      <c r="B49" s="1">
        <v>43741000000</v>
      </c>
    </row>
    <row r="50" spans="1:5" x14ac:dyDescent="0.25">
      <c r="A50" s="1">
        <v>2017</v>
      </c>
      <c r="B50" s="1">
        <v>35714000000</v>
      </c>
    </row>
    <row r="51" spans="1:5" x14ac:dyDescent="0.25">
      <c r="A51" s="1">
        <v>2017.25</v>
      </c>
      <c r="B51" s="1">
        <v>37955000000</v>
      </c>
    </row>
    <row r="52" spans="1:5" x14ac:dyDescent="0.25">
      <c r="A52" s="1">
        <v>2017.5</v>
      </c>
      <c r="B52" s="1">
        <v>43744000000</v>
      </c>
    </row>
    <row r="53" spans="1:5" x14ac:dyDescent="0.25">
      <c r="A53" s="1">
        <v>2017.75</v>
      </c>
      <c r="B53" s="1">
        <v>60453000000</v>
      </c>
    </row>
    <row r="54" spans="1:5" x14ac:dyDescent="0.25">
      <c r="A54" s="1">
        <v>2018</v>
      </c>
      <c r="B54" s="1">
        <v>51042000000</v>
      </c>
    </row>
    <row r="55" spans="1:5" x14ac:dyDescent="0.25">
      <c r="A55" s="1">
        <v>2018.25</v>
      </c>
      <c r="B55" s="1">
        <v>52886000000</v>
      </c>
    </row>
    <row r="56" spans="1:5" x14ac:dyDescent="0.25">
      <c r="A56" s="1">
        <v>2018.5</v>
      </c>
      <c r="B56" s="1">
        <v>56576000000</v>
      </c>
    </row>
    <row r="57" spans="1:5" x14ac:dyDescent="0.25">
      <c r="A57" s="1">
        <v>2018.75</v>
      </c>
      <c r="B57" s="1">
        <v>72383000000</v>
      </c>
    </row>
    <row r="58" spans="1:5" x14ac:dyDescent="0.25">
      <c r="A58" s="1">
        <v>2019</v>
      </c>
      <c r="B58" s="1">
        <v>59700000000</v>
      </c>
    </row>
    <row r="59" spans="1:5" x14ac:dyDescent="0.25">
      <c r="A59" s="1">
        <v>2019.25</v>
      </c>
      <c r="B59" s="1">
        <v>63404000000</v>
      </c>
    </row>
    <row r="60" spans="1:5" x14ac:dyDescent="0.25">
      <c r="A60" s="1">
        <v>2019.5</v>
      </c>
      <c r="B60" s="1">
        <v>69981000000</v>
      </c>
      <c r="C60" s="1">
        <v>69981000000</v>
      </c>
      <c r="D60" s="2">
        <v>69981000000</v>
      </c>
      <c r="E60" s="2">
        <v>69981000000</v>
      </c>
    </row>
    <row r="61" spans="1:5" x14ac:dyDescent="0.25">
      <c r="A61" s="1">
        <v>2019.75</v>
      </c>
      <c r="C61" s="1">
        <f>_xlfn.FORECAST.ETS(A61,$B$2:$B$60,$A$2:$A$60,1,1)</f>
        <v>82807792188.491623</v>
      </c>
      <c r="D61" s="2">
        <f>C61-_xlfn.FORECAST.ETS.CONFINT(A61,$B$2:$B$60,$A$2:$A$60,0.95,1,1)</f>
        <v>79061977474.474792</v>
      </c>
      <c r="E61" s="2">
        <f>C61+_xlfn.FORECAST.ETS.CONFINT(A61,$B$2:$B$60,$A$2:$A$60,0.95,1,1)</f>
        <v>86553606902.508453</v>
      </c>
    </row>
    <row r="62" spans="1:5" x14ac:dyDescent="0.25">
      <c r="A62" s="1">
        <v>2020</v>
      </c>
      <c r="C62" s="1">
        <f>_xlfn.FORECAST.ETS(A62,$B$2:$B$60,$A$2:$A$60,1,1)</f>
        <v>72238063415.205032</v>
      </c>
      <c r="D62" s="2">
        <f>C62-_xlfn.FORECAST.ETS.CONFINT(A62,$B$2:$B$60,$A$2:$A$60,0.95,1,1)</f>
        <v>68051789087.961617</v>
      </c>
      <c r="E62" s="2">
        <f>C62+_xlfn.FORECAST.ETS.CONFINT(A62,$B$2:$B$60,$A$2:$A$60,0.95,1,1)</f>
        <v>76424337742.448456</v>
      </c>
    </row>
    <row r="63" spans="1:5" x14ac:dyDescent="0.25">
      <c r="A63" s="1">
        <v>2020.25</v>
      </c>
      <c r="C63" s="1">
        <f>_xlfn.FORECAST.ETS(A63,$B$2:$B$60,$A$2:$A$60,1,1)</f>
        <v>77380905529.192612</v>
      </c>
      <c r="D63" s="2">
        <f>C63-_xlfn.FORECAST.ETS.CONFINT(A63,$B$2:$B$60,$A$2:$A$60,0.95,1,1)</f>
        <v>72343508888.894165</v>
      </c>
      <c r="E63" s="2">
        <f>C63+_xlfn.FORECAST.ETS.CONFINT(A63,$B$2:$B$60,$A$2:$A$60,0.95,1,1)</f>
        <v>82418302169.491058</v>
      </c>
    </row>
    <row r="64" spans="1:5" x14ac:dyDescent="0.25">
      <c r="A64" s="1">
        <v>2020.5</v>
      </c>
      <c r="C64" s="1">
        <f>_xlfn.FORECAST.ETS(A64,$B$2:$B$60,$A$2:$A$60,1,1)</f>
        <v>83948947676.936783</v>
      </c>
      <c r="D64" s="2">
        <f>C64-_xlfn.FORECAST.ETS.CONFINT(A64,$B$2:$B$60,$A$2:$A$60,0.95,1,1)</f>
        <v>77678187571.785614</v>
      </c>
      <c r="E64" s="2">
        <f>C64+_xlfn.FORECAST.ETS.CONFINT(A64,$B$2:$B$60,$A$2:$A$60,0.95,1,1)</f>
        <v>90219707782.087952</v>
      </c>
    </row>
    <row r="65" spans="1:5" x14ac:dyDescent="0.25">
      <c r="A65" s="1">
        <v>2020.75</v>
      </c>
      <c r="C65" s="1">
        <f>_xlfn.FORECAST.ETS(A65,$B$2:$B$60,$A$2:$A$60,1,1)</f>
        <v>96781551588.584595</v>
      </c>
      <c r="D65" s="2">
        <f>C65-_xlfn.FORECAST.ETS.CONFINT(A65,$B$2:$B$60,$A$2:$A$60,0.95,1,1)</f>
        <v>87026210897.245453</v>
      </c>
      <c r="E65" s="2">
        <f>C65+_xlfn.FORECAST.ETS.CONFINT(A65,$B$2:$B$60,$A$2:$A$60,0.95,1,1)</f>
        <v>106536892279.92374</v>
      </c>
    </row>
    <row r="66" spans="1:5" x14ac:dyDescent="0.25">
      <c r="A66" s="1">
        <v>2021</v>
      </c>
      <c r="C66" s="1">
        <f>_xlfn.FORECAST.ETS(A66,$B$2:$B$60,$A$2:$A$60,1,1)</f>
        <v>86211822815.298004</v>
      </c>
      <c r="D66" s="2">
        <f>C66-_xlfn.FORECAST.ETS.CONFINT(A66,$B$2:$B$60,$A$2:$A$60,0.95,1,1)</f>
        <v>74963418769.583603</v>
      </c>
      <c r="E66" s="2">
        <f>C66+_xlfn.FORECAST.ETS.CONFINT(A66,$B$2:$B$60,$A$2:$A$60,0.95,1,1)</f>
        <v>97460226861.012405</v>
      </c>
    </row>
    <row r="67" spans="1:5" x14ac:dyDescent="0.25">
      <c r="A67" s="1">
        <v>2021.25</v>
      </c>
      <c r="C67" s="1">
        <f>_xlfn.FORECAST.ETS(A67,$B$2:$B$60,$A$2:$A$60,1,1)</f>
        <v>91354664929.285568</v>
      </c>
      <c r="D67" s="2">
        <f>C67-_xlfn.FORECAST.ETS.CONFINT(A67,$B$2:$B$60,$A$2:$A$60,0.95,1,1)</f>
        <v>78346868262.741318</v>
      </c>
      <c r="E67" s="2">
        <f>C67+_xlfn.FORECAST.ETS.CONFINT(A67,$B$2:$B$60,$A$2:$A$60,0.95,1,1)</f>
        <v>104362461595.82982</v>
      </c>
    </row>
    <row r="68" spans="1:5" x14ac:dyDescent="0.25">
      <c r="A68" s="1">
        <v>2021.5</v>
      </c>
      <c r="C68" s="1">
        <f>_xlfn.FORECAST.ETS(A68,$B$2:$B$60,$A$2:$A$60,1,1)</f>
        <v>97922707077.029739</v>
      </c>
      <c r="D68" s="2">
        <f>C68-_xlfn.FORECAST.ETS.CONFINT(A68,$B$2:$B$60,$A$2:$A$60,0.95,1,1)</f>
        <v>82924870514.711945</v>
      </c>
      <c r="E68" s="2">
        <f>C68+_xlfn.FORECAST.ETS.CONFINT(A68,$B$2:$B$60,$A$2:$A$60,0.95,1,1)</f>
        <v>112920543639.34753</v>
      </c>
    </row>
    <row r="69" spans="1:5" x14ac:dyDescent="0.25">
      <c r="A69" s="1">
        <v>2021.75</v>
      </c>
      <c r="C69" s="1">
        <f>_xlfn.FORECAST.ETS(A69,$B$2:$B$60,$A$2:$A$60,1,1)</f>
        <v>110755310988.67755</v>
      </c>
      <c r="D69" s="2">
        <f>C69-_xlfn.FORECAST.ETS.CONFINT(A69,$B$2:$B$60,$A$2:$A$60,0.95,1,1)</f>
        <v>92034768581.685577</v>
      </c>
      <c r="E69" s="2">
        <f>C69+_xlfn.FORECAST.ETS.CONFINT(A69,$B$2:$B$60,$A$2:$A$60,0.95,1,1)</f>
        <v>129475853395.66953</v>
      </c>
    </row>
    <row r="70" spans="1:5" x14ac:dyDescent="0.25">
      <c r="A70" s="1">
        <v>2022</v>
      </c>
      <c r="C70" s="1">
        <f>_xlfn.FORECAST.ETS(A70,$B$2:$B$60,$A$2:$A$60,1,1)</f>
        <v>100185582215.39098</v>
      </c>
      <c r="D70" s="2">
        <f>C70-_xlfn.FORECAST.ETS.CONFINT(A70,$B$2:$B$60,$A$2:$A$60,0.95,1,1)</f>
        <v>79268531921.969589</v>
      </c>
      <c r="E70" s="2">
        <f>C70+_xlfn.FORECAST.ETS.CONFINT(A70,$B$2:$B$60,$A$2:$A$60,0.95,1,1)</f>
        <v>121102632508.81236</v>
      </c>
    </row>
    <row r="71" spans="1:5" x14ac:dyDescent="0.25">
      <c r="A71" s="1">
        <v>2022.25</v>
      </c>
      <c r="C71" s="1">
        <f>_xlfn.FORECAST.ETS(A71,$B$2:$B$60,$A$2:$A$60,1,1)</f>
        <v>105328424329.37852</v>
      </c>
      <c r="D71" s="2">
        <f>C71-_xlfn.FORECAST.ETS.CONFINT(A71,$B$2:$B$60,$A$2:$A$60,0.95,1,1)</f>
        <v>82029001834.65921</v>
      </c>
      <c r="E71" s="2">
        <f>C71+_xlfn.FORECAST.ETS.CONFINT(A71,$B$2:$B$60,$A$2:$A$60,0.95,1,1)</f>
        <v>128627846824.09784</v>
      </c>
    </row>
    <row r="72" spans="1:5" x14ac:dyDescent="0.25">
      <c r="A72" s="1">
        <v>2022.5</v>
      </c>
      <c r="C72" s="1">
        <f>_xlfn.FORECAST.ETS(A72,$B$2:$B$60,$A$2:$A$60,1,1)</f>
        <v>111896466477.12271</v>
      </c>
      <c r="D72" s="2">
        <f>C72-_xlfn.FORECAST.ETS.CONFINT(A72,$B$2:$B$60,$A$2:$A$60,0.95,1,1)</f>
        <v>86046536443.173401</v>
      </c>
      <c r="E72" s="2">
        <f>C72+_xlfn.FORECAST.ETS.CONFINT(A72,$B$2:$B$60,$A$2:$A$60,0.95,1,1)</f>
        <v>137746396511.07202</v>
      </c>
    </row>
    <row r="73" spans="1:5" x14ac:dyDescent="0.25">
      <c r="A73" s="1">
        <v>2022.75</v>
      </c>
      <c r="C73" s="1">
        <f>_xlfn.FORECAST.ETS(A73,$B$2:$B$60,$A$2:$A$60,1,1)</f>
        <v>124729070388.77052</v>
      </c>
      <c r="D73" s="2">
        <f>C73-_xlfn.FORECAST.ETS.CONFINT(A73,$B$2:$B$60,$A$2:$A$60,0.95,1,1)</f>
        <v>94875091379.768341</v>
      </c>
      <c r="E73" s="2">
        <f>C73+_xlfn.FORECAST.ETS.CONFINT(A73,$B$2:$B$60,$A$2:$A$60,0.95,1,1)</f>
        <v>154583049397.77271</v>
      </c>
    </row>
    <row r="74" spans="1:5" x14ac:dyDescent="0.25">
      <c r="A74" s="1">
        <v>2023</v>
      </c>
      <c r="C74" s="1">
        <f>_xlfn.FORECAST.ETS(A74,$B$2:$B$60,$A$2:$A$60,1,1)</f>
        <v>114159341615.48393</v>
      </c>
      <c r="D74" s="2">
        <f>C74-_xlfn.FORECAST.ETS.CONFINT(A74,$B$2:$B$60,$A$2:$A$60,0.95,1,1)</f>
        <v>81573042075.292206</v>
      </c>
      <c r="E74" s="2">
        <f>C74+_xlfn.FORECAST.ETS.CONFINT(A74,$B$2:$B$60,$A$2:$A$60,0.95,1,1)</f>
        <v>146745641155.67566</v>
      </c>
    </row>
    <row r="75" spans="1:5" x14ac:dyDescent="0.25">
      <c r="A75" s="1">
        <v>2023.25</v>
      </c>
      <c r="C75" s="1">
        <f>_xlfn.FORECAST.ETS(A75,$B$2:$B$60,$A$2:$A$60,1,1)</f>
        <v>119302183729.47151</v>
      </c>
      <c r="D75" s="2">
        <f>C75-_xlfn.FORECAST.ETS.CONFINT(A75,$B$2:$B$60,$A$2:$A$60,0.95,1,1)</f>
        <v>83837988615.327957</v>
      </c>
      <c r="E75" s="2">
        <f>C75+_xlfn.FORECAST.ETS.CONFINT(A75,$B$2:$B$60,$A$2:$A$60,0.95,1,1)</f>
        <v>154766378843.61505</v>
      </c>
    </row>
    <row r="76" spans="1:5" x14ac:dyDescent="0.25">
      <c r="A76" s="1">
        <v>2023.5</v>
      </c>
      <c r="C76" s="1">
        <f>_xlfn.FORECAST.ETS(A76,$B$2:$B$60,$A$2:$A$60,1,1)</f>
        <v>125870225877.21567</v>
      </c>
      <c r="D76" s="2">
        <f>C76-_xlfn.FORECAST.ETS.CONFINT(A76,$B$2:$B$60,$A$2:$A$60,0.95,1,1)</f>
        <v>87392614169.871826</v>
      </c>
      <c r="E76" s="2">
        <f>C76+_xlfn.FORECAST.ETS.CONFINT(A76,$B$2:$B$60,$A$2:$A$60,0.95,1,1)</f>
        <v>164347837584.55951</v>
      </c>
    </row>
    <row r="77" spans="1:5" x14ac:dyDescent="0.25">
      <c r="A77" s="1">
        <v>2023.75</v>
      </c>
      <c r="C77" s="1">
        <f>_xlfn.FORECAST.ETS(A77,$B$2:$B$60,$A$2:$A$60,1,1)</f>
        <v>138702829788.86349</v>
      </c>
      <c r="D77" s="2">
        <f>C77-_xlfn.FORECAST.ETS.CONFINT(A77,$B$2:$B$60,$A$2:$A$60,0.95,1,1)</f>
        <v>95936913889.01976</v>
      </c>
      <c r="E77" s="2">
        <f>C77+_xlfn.FORECAST.ETS.CONFINT(A77,$B$2:$B$60,$A$2:$A$60,0.95,1,1)</f>
        <v>181468745688.70721</v>
      </c>
    </row>
    <row r="78" spans="1:5" x14ac:dyDescent="0.25">
      <c r="A78" s="1">
        <v>2024</v>
      </c>
      <c r="C78" s="1">
        <f>_xlfn.FORECAST.ETS(A78,$B$2:$B$60,$A$2:$A$60,1,1)</f>
        <v>128133101015.5769</v>
      </c>
      <c r="D78" s="2">
        <f>C78-_xlfn.FORECAST.ETS.CONFINT(A78,$B$2:$B$60,$A$2:$A$60,0.95,1,1)</f>
        <v>82188447413.803818</v>
      </c>
      <c r="E78" s="2">
        <f>C78+_xlfn.FORECAST.ETS.CONFINT(A78,$B$2:$B$60,$A$2:$A$60,0.95,1,1)</f>
        <v>174077754617.34998</v>
      </c>
    </row>
    <row r="79" spans="1:5" x14ac:dyDescent="0.25">
      <c r="A79" s="1">
        <v>2024.25</v>
      </c>
      <c r="C79" s="1">
        <f>_xlfn.FORECAST.ETS(A79,$B$2:$B$60,$A$2:$A$60,1,1)</f>
        <v>133275943129.56447</v>
      </c>
      <c r="D79" s="2">
        <f>C79-_xlfn.FORECAST.ETS.CONFINT(A79,$B$2:$B$60,$A$2:$A$60,0.95,1,1)</f>
        <v>84030702340.098022</v>
      </c>
      <c r="E79" s="2">
        <f>C79+_xlfn.FORECAST.ETS.CONFINT(A79,$B$2:$B$60,$A$2:$A$60,0.95,1,1)</f>
        <v>182521183919.03091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Tait</dc:creator>
  <cp:lastModifiedBy>User</cp:lastModifiedBy>
  <dcterms:created xsi:type="dcterms:W3CDTF">2019-12-04T13:44:49Z</dcterms:created>
  <dcterms:modified xsi:type="dcterms:W3CDTF">2019-12-06T10:59:17Z</dcterms:modified>
</cp:coreProperties>
</file>